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356" windowWidth="9510" windowHeight="11640" tabRatio="804" activeTab="0"/>
  </bookViews>
  <sheets>
    <sheet name="Koptāme" sheetId="1" r:id="rId1"/>
    <sheet name="Mārtiņasala KNP" sheetId="2" r:id="rId2"/>
    <sheet name="Mārtiņsala(ES)" sheetId="3" r:id="rId3"/>
    <sheet name="Veselibas maršruts (ES)" sheetId="4" r:id="rId4"/>
  </sheets>
  <definedNames/>
  <calcPr fullCalcOnLoad="1" refMode="R1C1"/>
</workbook>
</file>

<file path=xl/sharedStrings.xml><?xml version="1.0" encoding="utf-8"?>
<sst xmlns="http://schemas.openxmlformats.org/spreadsheetml/2006/main" count="206" uniqueCount="102">
  <si>
    <t>Materiāli</t>
  </si>
  <si>
    <t>Darba alga</t>
  </si>
  <si>
    <t>Izmaksu pozīcija</t>
  </si>
  <si>
    <t>Darba nosaukums</t>
  </si>
  <si>
    <t>Mērvienība</t>
  </si>
  <si>
    <t>m</t>
  </si>
  <si>
    <t xml:space="preserve">Darba daudzums </t>
  </si>
  <si>
    <t>Būves nosaukums</t>
  </si>
  <si>
    <t xml:space="preserve"> </t>
  </si>
  <si>
    <t>laika norma</t>
  </si>
  <si>
    <t>mehāniskā transporta amortizācija (Ls)</t>
  </si>
  <si>
    <t>Nepie-cieša-mais laiks (c/st)</t>
  </si>
  <si>
    <t>1.</t>
  </si>
  <si>
    <t>t.sk. darba aizsardzība</t>
  </si>
  <si>
    <t>PVN 21 %</t>
  </si>
  <si>
    <t>Pavisam kopā līgumsumma</t>
  </si>
  <si>
    <t>Sastādīja</t>
  </si>
  <si>
    <t>1.1.</t>
  </si>
  <si>
    <t>Kopā</t>
  </si>
  <si>
    <t>Kopā CD tiešās izmaksas</t>
  </si>
  <si>
    <t xml:space="preserve">Tāme </t>
  </si>
  <si>
    <t>1.1.1</t>
  </si>
  <si>
    <t>1.2.</t>
  </si>
  <si>
    <t>1.2.1</t>
  </si>
  <si>
    <t>1.3.</t>
  </si>
  <si>
    <t>1.3.1</t>
  </si>
  <si>
    <r>
      <t>m</t>
    </r>
    <r>
      <rPr>
        <vertAlign val="superscript"/>
        <sz val="9"/>
        <rFont val="Times New Roman"/>
        <family val="1"/>
      </rPr>
      <t>3</t>
    </r>
  </si>
  <si>
    <t>1.1.2</t>
  </si>
  <si>
    <t>1.2.2</t>
  </si>
  <si>
    <t>1.2.3</t>
  </si>
  <si>
    <t>1.2.4</t>
  </si>
  <si>
    <t>Darba devēja sociālais nodoklis (23,59 %)</t>
  </si>
  <si>
    <t>Dažādi darbi</t>
  </si>
  <si>
    <t>1.1.4</t>
  </si>
  <si>
    <t>1.1.5</t>
  </si>
  <si>
    <t>1.3.2</t>
  </si>
  <si>
    <t>1.2.5</t>
  </si>
  <si>
    <t>Kopā par objektu</t>
  </si>
  <si>
    <t>Esošā piknika galds ar soliem atjaunošana</t>
  </si>
  <si>
    <t>Masīvkoka soliņš</t>
  </si>
  <si>
    <t>Atkritumu urna</t>
  </si>
  <si>
    <t>Celmu izņemšana</t>
  </si>
  <si>
    <t>Rotaļu pilsētiņas un šupoļu demontāža</t>
  </si>
  <si>
    <t>Proj.sporta un rotaļu laukums</t>
  </si>
  <si>
    <t>Multifunkcionāls elements ar slidkalniņu, šūpolēm un kāpelējamiem elementiem</t>
  </si>
  <si>
    <t>šūpoles</t>
  </si>
  <si>
    <t>Projekt. volejbola laukums</t>
  </si>
  <si>
    <t>Pludmales smilšainās daļas atjaunošana</t>
  </si>
  <si>
    <t>Esošā zāliena atjaunošana</t>
  </si>
  <si>
    <t>kompl</t>
  </si>
  <si>
    <t>gab</t>
  </si>
  <si>
    <t>m²</t>
  </si>
  <si>
    <t>m³</t>
  </si>
  <si>
    <t>AR</t>
  </si>
  <si>
    <t>Piknika galds ar soliem montāža</t>
  </si>
  <si>
    <t>Esošā voleja laukuma seguma atjaunošana h=20cm biezumā</t>
  </si>
  <si>
    <t>smilts segums h=40cm</t>
  </si>
  <si>
    <t>Volejbola laukuma aprīkojums- (stabi un tīkls)</t>
  </si>
  <si>
    <t>Labiekārtojums.</t>
  </si>
  <si>
    <t>1.1.3</t>
  </si>
  <si>
    <t>1.1.6</t>
  </si>
  <si>
    <t>1.1.7</t>
  </si>
  <si>
    <t>1.1.8</t>
  </si>
  <si>
    <t>1.2.6</t>
  </si>
  <si>
    <t>Labiekārtojums rekreācijas zonai peldvietā "Mārtiņsala" Stendes ielā "Rumbas B1" un "Glābšanas stacija "Mārtiņsala" Kuldīgā</t>
  </si>
  <si>
    <t>Liekās grunts norakšana, un grunts izlīdzināšana uz vietas</t>
  </si>
  <si>
    <t>Karuseļa pārvietošana ar jaunu pamatu betonēšanu</t>
  </si>
  <si>
    <t>Rotaļu laukuma smilts segums h=40cm</t>
  </si>
  <si>
    <t>Velo novietne, tai skaitā montāža uz betona pēdām un balsta kurpēm</t>
  </si>
  <si>
    <t>Sporta vingrošanas rīks - horizontālā trepe</t>
  </si>
  <si>
    <t>Sporta vingrošanas rīks - pievilkšanās stieņi</t>
  </si>
  <si>
    <t>Informācijas stends un informatīvā materiāla plāksne (abpusējā) ar uzstādīšanu</t>
  </si>
  <si>
    <t xml:space="preserve">Impregnēta koka dēļu bortu montāža </t>
  </si>
  <si>
    <t>Vienības cena EUR</t>
  </si>
  <si>
    <t>Kopējā izmaksa EUR</t>
  </si>
  <si>
    <t>katego-rijas likme (EUR/st)</t>
  </si>
  <si>
    <t>mate-riāli (EUR)</t>
  </si>
  <si>
    <t>Kopā EUR</t>
  </si>
  <si>
    <t>darba alga    (EUR)</t>
  </si>
  <si>
    <t xml:space="preserve">Tāmi sastādīja   __________________ </t>
  </si>
  <si>
    <t>1.3.3</t>
  </si>
  <si>
    <t>Projekta apjomi tiek līdzfinansēti no ES struktūrfondiem projekta “Antropogēnās slodzes samazināšana dabas liegumā “Ventas ieleja” veidojot kvalitatīvu tūrisma un dabas izziņas infrastruktūras tīklu” (Nr. 5.4.1.1/17/A/030) ietvaros</t>
  </si>
  <si>
    <t>Tāmes Nr.</t>
  </si>
  <si>
    <t>Pasūtītāja būvniecības koptāme</t>
  </si>
  <si>
    <t>Nr.p.k.</t>
  </si>
  <si>
    <t>(paraksts un tā atšifrējums, datums)</t>
  </si>
  <si>
    <t>Objekta izmaksas (euro)</t>
  </si>
  <si>
    <t>1. tāme</t>
  </si>
  <si>
    <t>Kopā bez PVN</t>
  </si>
  <si>
    <t>PVN</t>
  </si>
  <si>
    <t xml:space="preserve">Sastādīja                                             </t>
  </si>
  <si>
    <t xml:space="preserve">Tāme sastādīta 2017.gada_______________ </t>
  </si>
  <si>
    <r>
      <rPr>
        <sz val="10"/>
        <rFont val="Times New Roman"/>
        <family val="1"/>
      </rPr>
      <t>Darba nosaukums:</t>
    </r>
    <r>
      <rPr>
        <sz val="11"/>
        <color indexed="8"/>
        <rFont val="Times New Roman"/>
        <family val="1"/>
      </rPr>
      <t xml:space="preserve"> Labiekārtojums</t>
    </r>
  </si>
  <si>
    <t>Sastādīta 2017. gada tirgus cenās, pamatojoties uz projekta rasējumiem</t>
  </si>
  <si>
    <t>Informācijas stenda atjaunošanas darbi un informatīvā materiāla plāksnes (abpusējā) uzstādīšana</t>
  </si>
  <si>
    <t>Veselības maršruts</t>
  </si>
  <si>
    <t>Būves nosaukums: Labiekārtojums rekreācijas zonai peldvietā "Mārtiņsala" Stendes ielā "Rumbas B1" un "Glābšanas stacija "Mārtiņsala" Kuldīgā (tai skaitā arī veselības maršruta izbūve)</t>
  </si>
  <si>
    <t xml:space="preserve">Virsizdevumi ( %) </t>
  </si>
  <si>
    <t>Peļņa ( %)</t>
  </si>
  <si>
    <t xml:space="preserve">Virsizdevumi (%) </t>
  </si>
  <si>
    <t>2. tāme</t>
  </si>
  <si>
    <t>3. tāme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</si>
</sst>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0.000"/>
    <numFmt numFmtId="186" formatCode="0.0000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"/>
    <numFmt numFmtId="193" formatCode="0.000000000"/>
    <numFmt numFmtId="194" formatCode="0.0000000"/>
    <numFmt numFmtId="195" formatCode="0.000000"/>
    <numFmt numFmtId="196" formatCode="General&quot;.&quot;"/>
  </numFmts>
  <fonts count="7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b/>
      <sz val="9"/>
      <color indexed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b/>
      <sz val="14"/>
      <name val="Arial Narrow"/>
      <family val="2"/>
    </font>
    <font>
      <b/>
      <sz val="14"/>
      <name val="Arial"/>
      <family val="0"/>
    </font>
    <font>
      <b/>
      <sz val="14"/>
      <color indexed="10"/>
      <name val="Times New Roman"/>
      <family val="1"/>
    </font>
    <font>
      <b/>
      <sz val="10"/>
      <name val="Helv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C1C1C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0" fillId="0" borderId="0" xfId="59" applyNumberFormat="1" applyFont="1" applyFill="1" applyAlignment="1">
      <alignment/>
      <protection/>
    </xf>
    <xf numFmtId="0" fontId="0" fillId="0" borderId="0" xfId="59" applyFont="1" applyFill="1" applyAlignment="1">
      <alignment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5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" fontId="19" fillId="32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2" fontId="9" fillId="33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2" fontId="9" fillId="33" borderId="11" xfId="61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4" fillId="34" borderId="12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6" fillId="35" borderId="13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left" vertical="center" wrapText="1"/>
    </xf>
    <xf numFmtId="0" fontId="26" fillId="35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justify"/>
    </xf>
    <xf numFmtId="0" fontId="26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66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/>
    </xf>
    <xf numFmtId="2" fontId="66" fillId="0" borderId="0" xfId="0" applyNumberFormat="1" applyFont="1" applyFill="1" applyBorder="1" applyAlignment="1">
      <alignment horizontal="right" vertical="center" wrapText="1"/>
    </xf>
    <xf numFmtId="2" fontId="66" fillId="0" borderId="0" xfId="0" applyNumberFormat="1" applyFont="1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justify" vertical="center" wrapText="1"/>
    </xf>
    <xf numFmtId="2" fontId="66" fillId="0" borderId="14" xfId="0" applyNumberFormat="1" applyFont="1" applyFill="1" applyBorder="1" applyAlignment="1">
      <alignment horizontal="center" vertical="center" wrapText="1"/>
    </xf>
    <xf numFmtId="196" fontId="66" fillId="0" borderId="15" xfId="0" applyNumberFormat="1" applyFont="1" applyBorder="1" applyAlignment="1">
      <alignment horizontal="center" vertical="center" wrapText="1"/>
    </xf>
    <xf numFmtId="2" fontId="66" fillId="0" borderId="14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/>
    </xf>
    <xf numFmtId="2" fontId="67" fillId="0" borderId="14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justify"/>
    </xf>
    <xf numFmtId="0" fontId="67" fillId="0" borderId="15" xfId="0" applyFont="1" applyFill="1" applyBorder="1" applyAlignment="1">
      <alignment horizontal="right"/>
    </xf>
    <xf numFmtId="0" fontId="67" fillId="0" borderId="17" xfId="0" applyFont="1" applyFill="1" applyBorder="1" applyAlignment="1">
      <alignment horizontal="right"/>
    </xf>
    <xf numFmtId="0" fontId="66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6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center" vertical="justify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left" vertical="center"/>
    </xf>
    <xf numFmtId="4" fontId="0" fillId="0" borderId="22" xfId="0" applyNumberFormat="1" applyFont="1" applyBorder="1" applyAlignment="1">
      <alignment horizontal="left" vertical="center"/>
    </xf>
    <xf numFmtId="4" fontId="0" fillId="0" borderId="23" xfId="0" applyNumberFormat="1" applyFont="1" applyBorder="1" applyAlignment="1">
      <alignment horizontal="lef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4" fontId="15" fillId="0" borderId="23" xfId="0" applyNumberFormat="1" applyFont="1" applyBorder="1" applyAlignment="1">
      <alignment horizontal="right" vertical="center"/>
    </xf>
    <xf numFmtId="0" fontId="20" fillId="34" borderId="12" xfId="0" applyFont="1" applyFill="1" applyBorder="1" applyAlignment="1">
      <alignment horizontal="left"/>
    </xf>
    <xf numFmtId="0" fontId="21" fillId="34" borderId="22" xfId="0" applyFont="1" applyFill="1" applyBorder="1" applyAlignment="1">
      <alignment horizontal="left"/>
    </xf>
    <xf numFmtId="0" fontId="21" fillId="34" borderId="23" xfId="0" applyFont="1" applyFill="1" applyBorder="1" applyAlignment="1">
      <alignment horizontal="left"/>
    </xf>
    <xf numFmtId="2" fontId="15" fillId="0" borderId="24" xfId="0" applyNumberFormat="1" applyFont="1" applyBorder="1" applyAlignment="1">
      <alignment horizontal="right" vertical="center" wrapText="1"/>
    </xf>
    <xf numFmtId="2" fontId="15" fillId="0" borderId="25" xfId="0" applyNumberFormat="1" applyFont="1" applyBorder="1" applyAlignment="1">
      <alignment horizontal="right" vertical="center" wrapText="1"/>
    </xf>
    <xf numFmtId="2" fontId="15" fillId="0" borderId="26" xfId="0" applyNumberFormat="1" applyFont="1" applyBorder="1" applyAlignment="1">
      <alignment horizontal="right" vertical="center" wrapText="1"/>
    </xf>
    <xf numFmtId="2" fontId="15" fillId="0" borderId="19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left" vertical="center"/>
    </xf>
    <xf numFmtId="4" fontId="15" fillId="0" borderId="22" xfId="0" applyNumberFormat="1" applyFont="1" applyBorder="1" applyAlignment="1">
      <alignment horizontal="left" vertical="center"/>
    </xf>
    <xf numFmtId="4" fontId="15" fillId="0" borderId="23" xfId="0" applyNumberFormat="1" applyFont="1" applyBorder="1" applyAlignment="1">
      <alignment horizontal="left" vertical="center"/>
    </xf>
    <xf numFmtId="4" fontId="16" fillId="0" borderId="12" xfId="0" applyNumberFormat="1" applyFont="1" applyBorder="1" applyAlignment="1">
      <alignment horizontal="left" vertical="center"/>
    </xf>
    <xf numFmtId="4" fontId="16" fillId="0" borderId="22" xfId="0" applyNumberFormat="1" applyFont="1" applyBorder="1" applyAlignment="1">
      <alignment horizontal="left" vertical="center"/>
    </xf>
    <xf numFmtId="4" fontId="16" fillId="0" borderId="23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8" fillId="0" borderId="0" xfId="0" applyFont="1" applyFill="1" applyBorder="1" applyAlignment="1">
      <alignment horizontal="left" vertical="justify"/>
    </xf>
  </cellXfs>
  <cellStyles count="55">
    <cellStyle name="Normal" xfId="0"/>
    <cellStyle name="_DARBU-DAUDZUMI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Sheet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80.28125" style="0" customWidth="1"/>
    <col min="2" max="2" width="16.8515625" style="0" customWidth="1"/>
    <col min="3" max="3" width="9.57421875" style="0" bestFit="1" customWidth="1"/>
  </cols>
  <sheetData>
    <row r="1" spans="1:3" ht="15">
      <c r="A1" s="56"/>
      <c r="B1" s="61"/>
      <c r="C1" s="65"/>
    </row>
    <row r="2" spans="1:3" ht="27" customHeight="1">
      <c r="A2" s="77"/>
      <c r="B2" s="77"/>
      <c r="C2" s="77"/>
    </row>
    <row r="3" spans="1:3" ht="15">
      <c r="A3" s="56"/>
      <c r="B3" s="61"/>
      <c r="C3" s="66"/>
    </row>
    <row r="4" spans="1:3" ht="15.75">
      <c r="A4" s="78" t="s">
        <v>83</v>
      </c>
      <c r="B4" s="78"/>
      <c r="C4" s="78"/>
    </row>
    <row r="5" spans="1:3" ht="15">
      <c r="A5" s="57"/>
      <c r="B5" s="61"/>
      <c r="C5" s="66"/>
    </row>
    <row r="6" spans="1:3" ht="32.25" customHeight="1">
      <c r="A6" s="77" t="s">
        <v>96</v>
      </c>
      <c r="B6" s="81"/>
      <c r="C6" s="81"/>
    </row>
    <row r="7" spans="1:3" ht="15">
      <c r="A7" s="56" t="s">
        <v>92</v>
      </c>
      <c r="B7" s="62"/>
      <c r="C7" s="66"/>
    </row>
    <row r="8" spans="1:3" ht="15">
      <c r="A8" s="56"/>
      <c r="B8" s="62"/>
      <c r="C8" s="66"/>
    </row>
    <row r="9" spans="1:3" ht="15">
      <c r="A9" s="79" t="s">
        <v>91</v>
      </c>
      <c r="B9" s="79"/>
      <c r="C9" s="79"/>
    </row>
    <row r="10" spans="1:3" ht="15">
      <c r="A10" s="56"/>
      <c r="B10" s="62"/>
      <c r="C10" s="67"/>
    </row>
    <row r="11" spans="1:3" ht="12.75">
      <c r="A11" s="80" t="s">
        <v>84</v>
      </c>
      <c r="B11" s="80"/>
      <c r="C11" s="80" t="s">
        <v>86</v>
      </c>
    </row>
    <row r="12" spans="1:3" ht="12.75">
      <c r="A12" s="80"/>
      <c r="B12" s="80"/>
      <c r="C12" s="80"/>
    </row>
    <row r="13" spans="1:3" ht="12.75">
      <c r="A13" s="80"/>
      <c r="B13" s="80"/>
      <c r="C13" s="80"/>
    </row>
    <row r="14" spans="1:3" ht="15">
      <c r="A14" s="58" t="s">
        <v>87</v>
      </c>
      <c r="B14" s="63"/>
      <c r="C14" s="70">
        <v>0</v>
      </c>
    </row>
    <row r="15" spans="1:3" ht="15">
      <c r="A15" s="58" t="s">
        <v>100</v>
      </c>
      <c r="B15" s="63"/>
      <c r="C15" s="68">
        <v>0</v>
      </c>
    </row>
    <row r="16" spans="1:3" ht="15">
      <c r="A16" s="58" t="s">
        <v>101</v>
      </c>
      <c r="B16" s="63"/>
      <c r="C16" s="68">
        <v>0</v>
      </c>
    </row>
    <row r="17" spans="1:3" ht="15">
      <c r="A17" s="69"/>
      <c r="B17" s="71" t="s">
        <v>88</v>
      </c>
      <c r="C17" s="68">
        <v>0</v>
      </c>
    </row>
    <row r="18" spans="1:3" ht="15">
      <c r="A18" s="69"/>
      <c r="B18" s="71" t="s">
        <v>89</v>
      </c>
      <c r="C18" s="68">
        <v>0</v>
      </c>
    </row>
    <row r="19" spans="1:3" ht="14.25">
      <c r="A19" s="75" t="s">
        <v>18</v>
      </c>
      <c r="B19" s="76"/>
      <c r="C19" s="72">
        <v>0</v>
      </c>
    </row>
    <row r="20" spans="1:3" ht="15">
      <c r="A20" s="59"/>
      <c r="B20" s="64"/>
      <c r="C20" s="60"/>
    </row>
    <row r="21" spans="1:3" ht="15">
      <c r="A21" s="59"/>
      <c r="B21" s="64"/>
      <c r="C21" s="60"/>
    </row>
    <row r="22" spans="1:3" ht="15">
      <c r="A22" s="74" t="s">
        <v>90</v>
      </c>
      <c r="B22" s="74"/>
      <c r="C22" s="74"/>
    </row>
    <row r="23" spans="1:3" ht="15">
      <c r="A23" s="73" t="s">
        <v>85</v>
      </c>
      <c r="B23" s="73"/>
      <c r="C23" s="73"/>
    </row>
  </sheetData>
  <sheetProtection/>
  <mergeCells count="10">
    <mergeCell ref="A23:C23"/>
    <mergeCell ref="A22:C22"/>
    <mergeCell ref="A19:B19"/>
    <mergeCell ref="A2:C2"/>
    <mergeCell ref="A4:C4"/>
    <mergeCell ref="A9:C9"/>
    <mergeCell ref="A11:A13"/>
    <mergeCell ref="B11:B13"/>
    <mergeCell ref="C11:C13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3">
      <selection activeCell="A40" sqref="A40:D40"/>
    </sheetView>
  </sheetViews>
  <sheetFormatPr defaultColWidth="9.140625" defaultRowHeight="12.75"/>
  <cols>
    <col min="1" max="1" width="8.00390625" style="5" customWidth="1"/>
    <col min="2" max="2" width="59.7109375" style="1" customWidth="1"/>
    <col min="3" max="3" width="8.8515625" style="3" customWidth="1"/>
    <col min="4" max="14" width="9.28125" style="4" customWidth="1"/>
    <col min="15" max="15" width="11.00390625" style="4" customWidth="1"/>
    <col min="16" max="16384" width="9.140625" style="1" customWidth="1"/>
  </cols>
  <sheetData>
    <row r="1" spans="1:13" s="13" customFormat="1" ht="16.5" customHeight="1">
      <c r="A1" s="32" t="s">
        <v>20</v>
      </c>
      <c r="B1" s="7"/>
      <c r="C1" s="7"/>
      <c r="D1" s="8"/>
      <c r="E1" s="9"/>
      <c r="F1" s="9"/>
      <c r="G1" s="9"/>
      <c r="H1" s="9"/>
      <c r="I1" s="9"/>
      <c r="J1" s="10"/>
      <c r="K1" s="11"/>
      <c r="L1" s="11"/>
      <c r="M1" s="12"/>
    </row>
    <row r="2" spans="1:13" s="13" customFormat="1" ht="16.5" customHeight="1">
      <c r="A2" s="33"/>
      <c r="B2" s="24"/>
      <c r="C2" s="9"/>
      <c r="D2" s="9"/>
      <c r="E2" s="9"/>
      <c r="F2" s="9"/>
      <c r="G2" s="9"/>
      <c r="H2" s="9"/>
      <c r="I2" s="9"/>
      <c r="J2" s="10"/>
      <c r="K2" s="11"/>
      <c r="L2" s="11"/>
      <c r="M2" s="12"/>
    </row>
    <row r="3" spans="1:14" s="13" customFormat="1" ht="16.5" customHeight="1">
      <c r="A3" s="34" t="s">
        <v>7</v>
      </c>
      <c r="B3" s="9"/>
      <c r="C3" s="82" t="s">
        <v>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3" s="13" customFormat="1" ht="16.5" customHeight="1">
      <c r="A4" s="34" t="s">
        <v>3</v>
      </c>
      <c r="B4" s="9"/>
      <c r="C4" s="36" t="s">
        <v>58</v>
      </c>
      <c r="D4" s="36"/>
      <c r="E4" s="36"/>
      <c r="F4" s="14"/>
      <c r="G4" s="14"/>
      <c r="H4" s="9"/>
      <c r="I4" s="9"/>
      <c r="J4" s="10"/>
      <c r="K4" s="11"/>
      <c r="L4" s="11"/>
      <c r="M4" s="12"/>
    </row>
    <row r="5" spans="1:13" s="13" customFormat="1" ht="16.5" customHeight="1">
      <c r="A5" s="34" t="s">
        <v>82</v>
      </c>
      <c r="B5" s="9"/>
      <c r="C5" s="36">
        <v>1</v>
      </c>
      <c r="D5" s="36"/>
      <c r="E5" s="36"/>
      <c r="F5" s="14"/>
      <c r="G5" s="14"/>
      <c r="H5" s="9"/>
      <c r="I5" s="9"/>
      <c r="J5" s="10"/>
      <c r="K5" s="11"/>
      <c r="L5" s="11"/>
      <c r="M5" s="12"/>
    </row>
    <row r="6" spans="1:13" s="13" customFormat="1" ht="16.5" customHeight="1">
      <c r="A6" s="33"/>
      <c r="B6" s="9" t="s">
        <v>8</v>
      </c>
      <c r="C6" s="9"/>
      <c r="D6" s="9"/>
      <c r="E6" s="9"/>
      <c r="F6" s="9"/>
      <c r="G6" s="9"/>
      <c r="H6" s="9"/>
      <c r="I6" s="9"/>
      <c r="J6" s="11"/>
      <c r="K6" s="11"/>
      <c r="L6" s="11"/>
      <c r="M6" s="12"/>
    </row>
    <row r="7" spans="1:13" s="13" customFormat="1" ht="16.5" customHeight="1">
      <c r="A7" s="35" t="s">
        <v>93</v>
      </c>
      <c r="B7" s="15"/>
      <c r="C7" s="15"/>
      <c r="D7" s="15"/>
      <c r="E7" s="15"/>
      <c r="F7" s="15"/>
      <c r="G7" s="15"/>
      <c r="H7" s="15"/>
      <c r="I7" s="15"/>
      <c r="J7" s="11"/>
      <c r="K7" s="11"/>
      <c r="L7" s="11"/>
      <c r="M7" s="12"/>
    </row>
    <row r="8" spans="1:15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83" t="s">
        <v>2</v>
      </c>
      <c r="B9" s="85" t="s">
        <v>3</v>
      </c>
      <c r="C9" s="87" t="s">
        <v>4</v>
      </c>
      <c r="D9" s="89" t="s">
        <v>6</v>
      </c>
      <c r="E9" s="91" t="s">
        <v>73</v>
      </c>
      <c r="F9" s="92"/>
      <c r="G9" s="92"/>
      <c r="H9" s="92"/>
      <c r="I9" s="92"/>
      <c r="J9" s="93"/>
      <c r="K9" s="94" t="s">
        <v>74</v>
      </c>
      <c r="L9" s="95"/>
      <c r="M9" s="95"/>
      <c r="N9" s="95"/>
      <c r="O9" s="96"/>
    </row>
    <row r="10" spans="1:15" ht="39" customHeight="1">
      <c r="A10" s="84"/>
      <c r="B10" s="86"/>
      <c r="C10" s="88"/>
      <c r="D10" s="90"/>
      <c r="E10" s="25" t="s">
        <v>9</v>
      </c>
      <c r="F10" s="25" t="s">
        <v>75</v>
      </c>
      <c r="G10" s="25" t="s">
        <v>1</v>
      </c>
      <c r="H10" s="25" t="s">
        <v>76</v>
      </c>
      <c r="I10" s="25" t="s">
        <v>10</v>
      </c>
      <c r="J10" s="25" t="s">
        <v>77</v>
      </c>
      <c r="K10" s="25" t="s">
        <v>11</v>
      </c>
      <c r="L10" s="25" t="s">
        <v>78</v>
      </c>
      <c r="M10" s="25" t="s">
        <v>0</v>
      </c>
      <c r="N10" s="25" t="s">
        <v>10</v>
      </c>
      <c r="O10" s="29" t="s">
        <v>77</v>
      </c>
    </row>
    <row r="11" spans="1:15" ht="18">
      <c r="A11" s="40" t="s">
        <v>12</v>
      </c>
      <c r="B11" s="103" t="s">
        <v>53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12.75">
      <c r="A12" s="41" t="s">
        <v>17</v>
      </c>
      <c r="B12" s="47" t="s">
        <v>32</v>
      </c>
      <c r="C12" s="48"/>
      <c r="D12" s="4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>
      <c r="A13" s="42" t="s">
        <v>21</v>
      </c>
      <c r="B13" s="45" t="s">
        <v>54</v>
      </c>
      <c r="C13" s="46" t="s">
        <v>49</v>
      </c>
      <c r="D13" s="44">
        <v>2</v>
      </c>
      <c r="E13" s="44">
        <v>0</v>
      </c>
      <c r="F13" s="44">
        <v>0</v>
      </c>
      <c r="G13" s="44">
        <f aca="true" t="shared" si="0" ref="G13:G27">E13*F13</f>
        <v>0</v>
      </c>
      <c r="H13" s="44">
        <v>0</v>
      </c>
      <c r="I13" s="44">
        <v>0</v>
      </c>
      <c r="J13" s="50">
        <f aca="true" t="shared" si="1" ref="J13:J24">SUM(G13:I13)</f>
        <v>0</v>
      </c>
      <c r="K13" s="44">
        <f aca="true" t="shared" si="2" ref="K13:K27">E13*D13</f>
        <v>0</v>
      </c>
      <c r="L13" s="44">
        <f aca="true" t="shared" si="3" ref="L13:L27">D13*G13</f>
        <v>0</v>
      </c>
      <c r="M13" s="44">
        <f aca="true" t="shared" si="4" ref="M13:M27">D13*H13</f>
        <v>0</v>
      </c>
      <c r="N13" s="44">
        <f aca="true" t="shared" si="5" ref="N13:N27">D13*I13</f>
        <v>0</v>
      </c>
      <c r="O13" s="50">
        <f aca="true" t="shared" si="6" ref="O13:O27">SUM(L13:N13)</f>
        <v>0</v>
      </c>
    </row>
    <row r="14" spans="1:15" ht="12.75">
      <c r="A14" s="42" t="s">
        <v>27</v>
      </c>
      <c r="B14" s="45" t="s">
        <v>38</v>
      </c>
      <c r="C14" s="46" t="s">
        <v>49</v>
      </c>
      <c r="D14" s="44">
        <v>1</v>
      </c>
      <c r="E14" s="44">
        <v>0</v>
      </c>
      <c r="F14" s="44">
        <v>0</v>
      </c>
      <c r="G14" s="44">
        <f t="shared" si="0"/>
        <v>0</v>
      </c>
      <c r="H14" s="44">
        <v>0</v>
      </c>
      <c r="I14" s="44">
        <v>0</v>
      </c>
      <c r="J14" s="50">
        <f t="shared" si="1"/>
        <v>0</v>
      </c>
      <c r="K14" s="44">
        <f t="shared" si="2"/>
        <v>0</v>
      </c>
      <c r="L14" s="44">
        <f t="shared" si="3"/>
        <v>0</v>
      </c>
      <c r="M14" s="44">
        <f t="shared" si="4"/>
        <v>0</v>
      </c>
      <c r="N14" s="44">
        <f t="shared" si="5"/>
        <v>0</v>
      </c>
      <c r="O14" s="50">
        <f t="shared" si="6"/>
        <v>0</v>
      </c>
    </row>
    <row r="15" spans="1:15" ht="12.75">
      <c r="A15" s="42" t="s">
        <v>59</v>
      </c>
      <c r="B15" s="45" t="s">
        <v>68</v>
      </c>
      <c r="C15" s="46" t="s">
        <v>50</v>
      </c>
      <c r="D15" s="44">
        <v>2</v>
      </c>
      <c r="E15" s="44">
        <v>0</v>
      </c>
      <c r="F15" s="44">
        <v>0</v>
      </c>
      <c r="G15" s="44">
        <f t="shared" si="0"/>
        <v>0</v>
      </c>
      <c r="H15" s="44">
        <v>0</v>
      </c>
      <c r="I15" s="44">
        <v>0</v>
      </c>
      <c r="J15" s="50">
        <f t="shared" si="1"/>
        <v>0</v>
      </c>
      <c r="K15" s="44">
        <f t="shared" si="2"/>
        <v>0</v>
      </c>
      <c r="L15" s="44">
        <f t="shared" si="3"/>
        <v>0</v>
      </c>
      <c r="M15" s="44">
        <f t="shared" si="4"/>
        <v>0</v>
      </c>
      <c r="N15" s="44">
        <f t="shared" si="5"/>
        <v>0</v>
      </c>
      <c r="O15" s="50">
        <f t="shared" si="6"/>
        <v>0</v>
      </c>
    </row>
    <row r="16" spans="1:15" ht="12.75">
      <c r="A16" s="42" t="s">
        <v>33</v>
      </c>
      <c r="B16" s="45" t="s">
        <v>39</v>
      </c>
      <c r="C16" s="46" t="s">
        <v>50</v>
      </c>
      <c r="D16" s="44">
        <v>4</v>
      </c>
      <c r="E16" s="44">
        <v>0</v>
      </c>
      <c r="F16" s="44">
        <v>0</v>
      </c>
      <c r="G16" s="44">
        <f t="shared" si="0"/>
        <v>0</v>
      </c>
      <c r="H16" s="44">
        <v>0</v>
      </c>
      <c r="I16" s="44">
        <v>0</v>
      </c>
      <c r="J16" s="50">
        <f t="shared" si="1"/>
        <v>0</v>
      </c>
      <c r="K16" s="44">
        <f t="shared" si="2"/>
        <v>0</v>
      </c>
      <c r="L16" s="44">
        <f t="shared" si="3"/>
        <v>0</v>
      </c>
      <c r="M16" s="44">
        <f t="shared" si="4"/>
        <v>0</v>
      </c>
      <c r="N16" s="44">
        <f t="shared" si="5"/>
        <v>0</v>
      </c>
      <c r="O16" s="50">
        <f t="shared" si="6"/>
        <v>0</v>
      </c>
    </row>
    <row r="17" spans="1:15" ht="12.75">
      <c r="A17" s="42" t="s">
        <v>34</v>
      </c>
      <c r="B17" s="45" t="s">
        <v>40</v>
      </c>
      <c r="C17" s="46" t="s">
        <v>50</v>
      </c>
      <c r="D17" s="44">
        <v>2</v>
      </c>
      <c r="E17" s="44">
        <v>0</v>
      </c>
      <c r="F17" s="44">
        <v>0</v>
      </c>
      <c r="G17" s="44">
        <f t="shared" si="0"/>
        <v>0</v>
      </c>
      <c r="H17" s="44">
        <v>0</v>
      </c>
      <c r="I17" s="44">
        <v>0</v>
      </c>
      <c r="J17" s="50">
        <f t="shared" si="1"/>
        <v>0</v>
      </c>
      <c r="K17" s="44">
        <f t="shared" si="2"/>
        <v>0</v>
      </c>
      <c r="L17" s="44">
        <f t="shared" si="3"/>
        <v>0</v>
      </c>
      <c r="M17" s="44">
        <f t="shared" si="4"/>
        <v>0</v>
      </c>
      <c r="N17" s="44">
        <f t="shared" si="5"/>
        <v>0</v>
      </c>
      <c r="O17" s="50">
        <f t="shared" si="6"/>
        <v>0</v>
      </c>
    </row>
    <row r="18" spans="1:15" ht="12.75">
      <c r="A18" s="42" t="s">
        <v>60</v>
      </c>
      <c r="B18" s="45" t="s">
        <v>41</v>
      </c>
      <c r="C18" s="46" t="s">
        <v>50</v>
      </c>
      <c r="D18" s="44">
        <v>5</v>
      </c>
      <c r="E18" s="44">
        <v>0</v>
      </c>
      <c r="F18" s="44">
        <v>0</v>
      </c>
      <c r="G18" s="44">
        <f t="shared" si="0"/>
        <v>0</v>
      </c>
      <c r="H18" s="44">
        <v>0</v>
      </c>
      <c r="I18" s="44">
        <v>0</v>
      </c>
      <c r="J18" s="50">
        <f t="shared" si="1"/>
        <v>0</v>
      </c>
      <c r="K18" s="44">
        <f t="shared" si="2"/>
        <v>0</v>
      </c>
      <c r="L18" s="44">
        <f t="shared" si="3"/>
        <v>0</v>
      </c>
      <c r="M18" s="44">
        <f t="shared" si="4"/>
        <v>0</v>
      </c>
      <c r="N18" s="44">
        <f t="shared" si="5"/>
        <v>0</v>
      </c>
      <c r="O18" s="50">
        <f t="shared" si="6"/>
        <v>0</v>
      </c>
    </row>
    <row r="19" spans="1:15" ht="12.75">
      <c r="A19" s="42" t="s">
        <v>61</v>
      </c>
      <c r="B19" s="45" t="s">
        <v>42</v>
      </c>
      <c r="C19" s="46" t="s">
        <v>50</v>
      </c>
      <c r="D19" s="44">
        <v>1</v>
      </c>
      <c r="E19" s="44">
        <v>0</v>
      </c>
      <c r="F19" s="44">
        <v>0</v>
      </c>
      <c r="G19" s="44">
        <f t="shared" si="0"/>
        <v>0</v>
      </c>
      <c r="H19" s="44">
        <v>0</v>
      </c>
      <c r="I19" s="44">
        <v>0</v>
      </c>
      <c r="J19" s="50">
        <f t="shared" si="1"/>
        <v>0</v>
      </c>
      <c r="K19" s="44">
        <f t="shared" si="2"/>
        <v>0</v>
      </c>
      <c r="L19" s="44">
        <f t="shared" si="3"/>
        <v>0</v>
      </c>
      <c r="M19" s="44">
        <f t="shared" si="4"/>
        <v>0</v>
      </c>
      <c r="N19" s="44">
        <f t="shared" si="5"/>
        <v>0</v>
      </c>
      <c r="O19" s="50">
        <f t="shared" si="6"/>
        <v>0</v>
      </c>
    </row>
    <row r="20" spans="1:15" ht="12.75">
      <c r="A20" s="42" t="s">
        <v>62</v>
      </c>
      <c r="B20" s="45" t="s">
        <v>66</v>
      </c>
      <c r="C20" s="46" t="s">
        <v>50</v>
      </c>
      <c r="D20" s="44">
        <v>1</v>
      </c>
      <c r="E20" s="44">
        <v>0</v>
      </c>
      <c r="F20" s="44">
        <v>0</v>
      </c>
      <c r="G20" s="44">
        <f t="shared" si="0"/>
        <v>0</v>
      </c>
      <c r="H20" s="44">
        <v>0</v>
      </c>
      <c r="I20" s="44">
        <v>0</v>
      </c>
      <c r="J20" s="50">
        <f t="shared" si="1"/>
        <v>0</v>
      </c>
      <c r="K20" s="44">
        <f t="shared" si="2"/>
        <v>0</v>
      </c>
      <c r="L20" s="44">
        <f t="shared" si="3"/>
        <v>0</v>
      </c>
      <c r="M20" s="44">
        <f t="shared" si="4"/>
        <v>0</v>
      </c>
      <c r="N20" s="44">
        <f t="shared" si="5"/>
        <v>0</v>
      </c>
      <c r="O20" s="50">
        <f t="shared" si="6"/>
        <v>0</v>
      </c>
    </row>
    <row r="21" spans="1:15" ht="12.75">
      <c r="A21" s="41" t="s">
        <v>22</v>
      </c>
      <c r="B21" s="52" t="s">
        <v>43</v>
      </c>
      <c r="C21" s="53"/>
      <c r="D21" s="54"/>
      <c r="E21" s="54"/>
      <c r="F21" s="54"/>
      <c r="G21" s="54">
        <f t="shared" si="0"/>
        <v>0</v>
      </c>
      <c r="H21" s="54"/>
      <c r="I21" s="54"/>
      <c r="J21" s="55">
        <f t="shared" si="1"/>
        <v>0</v>
      </c>
      <c r="K21" s="54">
        <f t="shared" si="2"/>
        <v>0</v>
      </c>
      <c r="L21" s="54">
        <f t="shared" si="3"/>
        <v>0</v>
      </c>
      <c r="M21" s="54">
        <f t="shared" si="4"/>
        <v>0</v>
      </c>
      <c r="N21" s="54">
        <f t="shared" si="5"/>
        <v>0</v>
      </c>
      <c r="O21" s="55">
        <f t="shared" si="6"/>
        <v>0</v>
      </c>
    </row>
    <row r="22" spans="1:15" ht="12.75">
      <c r="A22" s="42" t="s">
        <v>23</v>
      </c>
      <c r="B22" s="45" t="s">
        <v>44</v>
      </c>
      <c r="C22" s="46" t="s">
        <v>49</v>
      </c>
      <c r="D22" s="44">
        <v>1</v>
      </c>
      <c r="E22" s="44">
        <v>0</v>
      </c>
      <c r="F22" s="44">
        <v>0</v>
      </c>
      <c r="G22" s="44">
        <f t="shared" si="0"/>
        <v>0</v>
      </c>
      <c r="H22" s="44">
        <v>0</v>
      </c>
      <c r="I22" s="44">
        <v>0</v>
      </c>
      <c r="J22" s="50">
        <f t="shared" si="1"/>
        <v>0</v>
      </c>
      <c r="K22" s="44">
        <f t="shared" si="2"/>
        <v>0</v>
      </c>
      <c r="L22" s="44">
        <f t="shared" si="3"/>
        <v>0</v>
      </c>
      <c r="M22" s="44">
        <f t="shared" si="4"/>
        <v>0</v>
      </c>
      <c r="N22" s="44">
        <f t="shared" si="5"/>
        <v>0</v>
      </c>
      <c r="O22" s="50">
        <f t="shared" si="6"/>
        <v>0</v>
      </c>
    </row>
    <row r="23" spans="1:15" ht="12.75">
      <c r="A23" s="42" t="s">
        <v>28</v>
      </c>
      <c r="B23" s="45" t="s">
        <v>45</v>
      </c>
      <c r="C23" s="46" t="s">
        <v>50</v>
      </c>
      <c r="D23" s="44">
        <v>1</v>
      </c>
      <c r="E23" s="44">
        <v>0</v>
      </c>
      <c r="F23" s="44">
        <v>0</v>
      </c>
      <c r="G23" s="44">
        <f t="shared" si="0"/>
        <v>0</v>
      </c>
      <c r="H23" s="44">
        <v>0</v>
      </c>
      <c r="I23" s="44">
        <v>0</v>
      </c>
      <c r="J23" s="50">
        <f t="shared" si="1"/>
        <v>0</v>
      </c>
      <c r="K23" s="44">
        <f t="shared" si="2"/>
        <v>0</v>
      </c>
      <c r="L23" s="44">
        <f t="shared" si="3"/>
        <v>0</v>
      </c>
      <c r="M23" s="44">
        <f t="shared" si="4"/>
        <v>0</v>
      </c>
      <c r="N23" s="44">
        <f t="shared" si="5"/>
        <v>0</v>
      </c>
      <c r="O23" s="50">
        <f t="shared" si="6"/>
        <v>0</v>
      </c>
    </row>
    <row r="24" spans="1:15" ht="13.5">
      <c r="A24" s="42" t="s">
        <v>29</v>
      </c>
      <c r="B24" s="45" t="s">
        <v>65</v>
      </c>
      <c r="C24" s="46" t="s">
        <v>26</v>
      </c>
      <c r="D24" s="46">
        <v>75</v>
      </c>
      <c r="E24" s="44">
        <v>0</v>
      </c>
      <c r="F24" s="44">
        <v>0</v>
      </c>
      <c r="G24" s="44">
        <f t="shared" si="0"/>
        <v>0</v>
      </c>
      <c r="H24" s="44">
        <v>0</v>
      </c>
      <c r="I24" s="44">
        <v>0</v>
      </c>
      <c r="J24" s="50">
        <f t="shared" si="1"/>
        <v>0</v>
      </c>
      <c r="K24" s="44">
        <f t="shared" si="2"/>
        <v>0</v>
      </c>
      <c r="L24" s="44">
        <f t="shared" si="3"/>
        <v>0</v>
      </c>
      <c r="M24" s="44">
        <f t="shared" si="4"/>
        <v>0</v>
      </c>
      <c r="N24" s="44">
        <f t="shared" si="5"/>
        <v>0</v>
      </c>
      <c r="O24" s="50">
        <f t="shared" si="6"/>
        <v>0</v>
      </c>
    </row>
    <row r="25" spans="1:15" ht="12.75">
      <c r="A25" s="42" t="s">
        <v>30</v>
      </c>
      <c r="B25" s="45" t="s">
        <v>67</v>
      </c>
      <c r="C25" s="46" t="s">
        <v>51</v>
      </c>
      <c r="D25" s="46">
        <v>250</v>
      </c>
      <c r="E25" s="44">
        <v>0</v>
      </c>
      <c r="F25" s="44">
        <v>0</v>
      </c>
      <c r="G25" s="44">
        <f t="shared" si="0"/>
        <v>0</v>
      </c>
      <c r="H25" s="44">
        <v>0</v>
      </c>
      <c r="I25" s="44">
        <v>0</v>
      </c>
      <c r="J25" s="50">
        <f>SUM(G26:I26)</f>
        <v>0</v>
      </c>
      <c r="K25" s="44">
        <f t="shared" si="2"/>
        <v>0</v>
      </c>
      <c r="L25" s="44">
        <f t="shared" si="3"/>
        <v>0</v>
      </c>
      <c r="M25" s="44">
        <f t="shared" si="4"/>
        <v>0</v>
      </c>
      <c r="N25" s="44">
        <f t="shared" si="5"/>
        <v>0</v>
      </c>
      <c r="O25" s="50">
        <f t="shared" si="6"/>
        <v>0</v>
      </c>
    </row>
    <row r="26" spans="1:15" ht="12.75">
      <c r="A26" s="42" t="s">
        <v>36</v>
      </c>
      <c r="B26" s="45" t="s">
        <v>55</v>
      </c>
      <c r="C26" s="46" t="s">
        <v>51</v>
      </c>
      <c r="D26" s="44">
        <v>375</v>
      </c>
      <c r="E26" s="44">
        <v>0</v>
      </c>
      <c r="F26" s="44">
        <v>0</v>
      </c>
      <c r="G26" s="44">
        <f t="shared" si="0"/>
        <v>0</v>
      </c>
      <c r="H26" s="44">
        <v>0</v>
      </c>
      <c r="I26" s="44">
        <v>0</v>
      </c>
      <c r="J26" s="50">
        <f>SUM(G27:I27)</f>
        <v>0</v>
      </c>
      <c r="K26" s="44">
        <f t="shared" si="2"/>
        <v>0</v>
      </c>
      <c r="L26" s="44">
        <f t="shared" si="3"/>
        <v>0</v>
      </c>
      <c r="M26" s="44">
        <f t="shared" si="4"/>
        <v>0</v>
      </c>
      <c r="N26" s="44">
        <f t="shared" si="5"/>
        <v>0</v>
      </c>
      <c r="O26" s="50">
        <f t="shared" si="6"/>
        <v>0</v>
      </c>
    </row>
    <row r="27" spans="1:15" ht="12.75">
      <c r="A27" s="42" t="s">
        <v>63</v>
      </c>
      <c r="B27" s="45" t="s">
        <v>72</v>
      </c>
      <c r="C27" s="46" t="s">
        <v>5</v>
      </c>
      <c r="D27" s="44">
        <v>240</v>
      </c>
      <c r="E27" s="44">
        <v>0</v>
      </c>
      <c r="F27" s="44">
        <v>0</v>
      </c>
      <c r="G27" s="44">
        <f t="shared" si="0"/>
        <v>0</v>
      </c>
      <c r="H27" s="44">
        <v>0</v>
      </c>
      <c r="I27" s="44">
        <v>0</v>
      </c>
      <c r="J27" s="50">
        <f>SUM(G27:I27)</f>
        <v>0</v>
      </c>
      <c r="K27" s="44">
        <f t="shared" si="2"/>
        <v>0</v>
      </c>
      <c r="L27" s="44">
        <f t="shared" si="3"/>
        <v>0</v>
      </c>
      <c r="M27" s="44">
        <f t="shared" si="4"/>
        <v>0</v>
      </c>
      <c r="N27" s="44">
        <f t="shared" si="5"/>
        <v>0</v>
      </c>
      <c r="O27" s="50">
        <f t="shared" si="6"/>
        <v>0</v>
      </c>
    </row>
    <row r="28" spans="1:15" ht="12.75">
      <c r="A28" s="41" t="s">
        <v>24</v>
      </c>
      <c r="B28" s="52" t="s">
        <v>46</v>
      </c>
      <c r="C28" s="53"/>
      <c r="D28" s="54"/>
      <c r="E28" s="54"/>
      <c r="F28" s="54"/>
      <c r="G28" s="54"/>
      <c r="H28" s="54"/>
      <c r="I28" s="54"/>
      <c r="J28" s="55"/>
      <c r="K28" s="54"/>
      <c r="L28" s="54"/>
      <c r="M28" s="54"/>
      <c r="N28" s="54"/>
      <c r="O28" s="55"/>
    </row>
    <row r="29" spans="1:15" ht="12.75">
      <c r="A29" s="42" t="s">
        <v>25</v>
      </c>
      <c r="B29" s="45" t="s">
        <v>56</v>
      </c>
      <c r="C29" s="46" t="s">
        <v>51</v>
      </c>
      <c r="D29" s="44">
        <v>375</v>
      </c>
      <c r="E29" s="44">
        <v>0</v>
      </c>
      <c r="F29" s="44">
        <v>0</v>
      </c>
      <c r="G29" s="44">
        <f>E29*F29</f>
        <v>0</v>
      </c>
      <c r="H29" s="44">
        <v>0</v>
      </c>
      <c r="I29" s="44">
        <v>0</v>
      </c>
      <c r="J29" s="50">
        <f>SUM(G29:I29)</f>
        <v>0</v>
      </c>
      <c r="K29" s="44">
        <f>E29*D29</f>
        <v>0</v>
      </c>
      <c r="L29" s="44">
        <f>D29*G29</f>
        <v>0</v>
      </c>
      <c r="M29" s="44">
        <f>D29*H29</f>
        <v>0</v>
      </c>
      <c r="N29" s="44">
        <f>D29*I29</f>
        <v>0</v>
      </c>
      <c r="O29" s="50">
        <f>SUM(L29:N29)</f>
        <v>0</v>
      </c>
    </row>
    <row r="30" spans="1:15" ht="12.75">
      <c r="A30" s="42" t="s">
        <v>35</v>
      </c>
      <c r="B30" s="45" t="s">
        <v>57</v>
      </c>
      <c r="C30" s="46" t="s">
        <v>49</v>
      </c>
      <c r="D30" s="44">
        <v>1</v>
      </c>
      <c r="E30" s="44">
        <v>0</v>
      </c>
      <c r="F30" s="44">
        <v>0</v>
      </c>
      <c r="G30" s="44">
        <f>E30*F30</f>
        <v>0</v>
      </c>
      <c r="H30" s="44">
        <v>0</v>
      </c>
      <c r="I30" s="44">
        <v>0</v>
      </c>
      <c r="J30" s="50">
        <f>SUM(G30:I30)</f>
        <v>0</v>
      </c>
      <c r="K30" s="44">
        <f>E30*D30</f>
        <v>0</v>
      </c>
      <c r="L30" s="44">
        <f>D30*G30</f>
        <v>0</v>
      </c>
      <c r="M30" s="44">
        <f>D30*H30</f>
        <v>0</v>
      </c>
      <c r="N30" s="44">
        <f>D30*I30</f>
        <v>0</v>
      </c>
      <c r="O30" s="50">
        <f>SUM(L30:N30)</f>
        <v>0</v>
      </c>
    </row>
    <row r="31" spans="1:15" ht="12.75">
      <c r="A31" s="42" t="s">
        <v>80</v>
      </c>
      <c r="B31" s="45" t="s">
        <v>48</v>
      </c>
      <c r="C31" s="46" t="s">
        <v>51</v>
      </c>
      <c r="D31" s="46">
        <v>240</v>
      </c>
      <c r="E31" s="44">
        <v>0</v>
      </c>
      <c r="F31" s="44">
        <v>0</v>
      </c>
      <c r="G31" s="44">
        <f>E31*F31</f>
        <v>0</v>
      </c>
      <c r="H31" s="44">
        <v>0</v>
      </c>
      <c r="I31" s="44">
        <v>0</v>
      </c>
      <c r="J31" s="50">
        <f>SUM(G31:I31)</f>
        <v>0</v>
      </c>
      <c r="K31" s="44">
        <f>E31*D31</f>
        <v>0</v>
      </c>
      <c r="L31" s="44">
        <f>D31*G31</f>
        <v>0</v>
      </c>
      <c r="M31" s="44">
        <f>D31*H31</f>
        <v>0</v>
      </c>
      <c r="N31" s="44">
        <f>D31*I31</f>
        <v>0</v>
      </c>
      <c r="O31" s="50">
        <f>SUM(L31:N31)</f>
        <v>0</v>
      </c>
    </row>
    <row r="32" spans="1:15" ht="12.75">
      <c r="A32" s="26"/>
      <c r="B32" s="106" t="s">
        <v>18</v>
      </c>
      <c r="C32" s="107"/>
      <c r="D32" s="107"/>
      <c r="E32" s="107"/>
      <c r="F32" s="107"/>
      <c r="G32" s="107"/>
      <c r="H32" s="107"/>
      <c r="I32" s="107"/>
      <c r="J32" s="108"/>
      <c r="K32" s="2">
        <f>SUM(K13:K31)</f>
        <v>0</v>
      </c>
      <c r="L32" s="2">
        <f>SUM(L13:L31)</f>
        <v>0</v>
      </c>
      <c r="M32" s="2">
        <f>SUM(M13:M31)</f>
        <v>0</v>
      </c>
      <c r="N32" s="2">
        <f>SUM(N13:N31)</f>
        <v>0</v>
      </c>
      <c r="O32" s="2">
        <f>SUM(O13:O31)</f>
        <v>0</v>
      </c>
    </row>
    <row r="33" spans="1:15" ht="12.75">
      <c r="A33" s="28"/>
      <c r="B33" s="109" t="s">
        <v>19</v>
      </c>
      <c r="C33" s="110"/>
      <c r="D33" s="110"/>
      <c r="E33" s="110"/>
      <c r="F33" s="110"/>
      <c r="G33" s="110"/>
      <c r="H33" s="110"/>
      <c r="I33" s="110"/>
      <c r="J33" s="111"/>
      <c r="K33" s="30"/>
      <c r="L33" s="31">
        <f>L32</f>
        <v>0</v>
      </c>
      <c r="M33" s="31">
        <f>M32</f>
        <v>0</v>
      </c>
      <c r="N33" s="31">
        <f>N32</f>
        <v>0</v>
      </c>
      <c r="O33" s="49">
        <f>O32</f>
        <v>0</v>
      </c>
    </row>
    <row r="34" spans="1:15" s="16" customFormat="1" ht="14.25">
      <c r="A34" s="112" t="s">
        <v>97</v>
      </c>
      <c r="B34" s="113"/>
      <c r="C34" s="113"/>
      <c r="D34" s="114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1">
        <f>ROUND((O33)*0.05,2)</f>
        <v>0</v>
      </c>
    </row>
    <row r="35" spans="1:15" s="16" customFormat="1" ht="14.25">
      <c r="A35" s="115" t="s">
        <v>13</v>
      </c>
      <c r="B35" s="116"/>
      <c r="C35" s="116"/>
      <c r="D35" s="1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21">
        <f>ROUND(O34*0.01,2)</f>
        <v>0</v>
      </c>
    </row>
    <row r="36" spans="1:15" s="16" customFormat="1" ht="14.25">
      <c r="A36" s="97" t="s">
        <v>98</v>
      </c>
      <c r="B36" s="98"/>
      <c r="C36" s="98"/>
      <c r="D36" s="9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1">
        <f>ROUND((O33)*0.05,2)</f>
        <v>0</v>
      </c>
    </row>
    <row r="37" spans="1:15" s="16" customFormat="1" ht="14.25">
      <c r="A37" s="97" t="s">
        <v>31</v>
      </c>
      <c r="B37" s="98"/>
      <c r="C37" s="98"/>
      <c r="D37" s="99"/>
      <c r="E37" s="17"/>
      <c r="F37" s="17"/>
      <c r="G37" s="17"/>
      <c r="H37" s="17"/>
      <c r="I37" s="17"/>
      <c r="J37" s="17"/>
      <c r="K37" s="17"/>
      <c r="L37" s="18"/>
      <c r="M37" s="18"/>
      <c r="N37" s="18"/>
      <c r="O37" s="21">
        <f>ROUND((L33)*0.2359,2)</f>
        <v>0</v>
      </c>
    </row>
    <row r="38" spans="1:15" s="16" customFormat="1" ht="14.25">
      <c r="A38" s="100" t="s">
        <v>37</v>
      </c>
      <c r="B38" s="101"/>
      <c r="C38" s="101"/>
      <c r="D38" s="102"/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21">
        <f>ROUND(O33+O34+O36+O37,2)</f>
        <v>0</v>
      </c>
    </row>
    <row r="39" spans="1:15" s="16" customFormat="1" ht="14.25">
      <c r="A39" s="100" t="s">
        <v>14</v>
      </c>
      <c r="B39" s="101"/>
      <c r="C39" s="101"/>
      <c r="D39" s="102"/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21">
        <f>O40-O38</f>
        <v>0</v>
      </c>
    </row>
    <row r="40" spans="1:15" s="16" customFormat="1" ht="14.25">
      <c r="A40" s="100" t="s">
        <v>15</v>
      </c>
      <c r="B40" s="101"/>
      <c r="C40" s="101"/>
      <c r="D40" s="102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1">
        <f>O38*1.21</f>
        <v>0</v>
      </c>
    </row>
    <row r="41" s="16" customFormat="1" ht="9.75" customHeight="1"/>
    <row r="42" spans="1:9" s="16" customFormat="1" ht="12.75">
      <c r="A42" s="22" t="s">
        <v>16</v>
      </c>
      <c r="B42" s="23"/>
      <c r="C42" s="23"/>
      <c r="D42" s="37"/>
      <c r="E42" s="38"/>
      <c r="F42" s="38"/>
      <c r="G42" s="23"/>
      <c r="H42" s="39"/>
      <c r="I42" s="23"/>
    </row>
    <row r="43" spans="1:9" s="16" customFormat="1" ht="12.75">
      <c r="A43" s="27" t="s">
        <v>79</v>
      </c>
      <c r="B43" s="27"/>
      <c r="C43" s="27"/>
      <c r="D43" s="23"/>
      <c r="E43" s="27"/>
      <c r="F43" s="27"/>
      <c r="G43" s="27"/>
      <c r="H43" s="27"/>
      <c r="I43" s="27"/>
    </row>
    <row r="44" spans="1:9" s="16" customFormat="1" ht="12.75">
      <c r="A44" s="23"/>
      <c r="B44" s="23"/>
      <c r="C44" s="23"/>
      <c r="D44" s="37"/>
      <c r="E44" s="38"/>
      <c r="F44" s="38"/>
      <c r="G44" s="23"/>
      <c r="H44" s="39"/>
      <c r="I44" s="23"/>
    </row>
    <row r="45" spans="1:9" s="16" customFormat="1" ht="12.75">
      <c r="A45" s="23"/>
      <c r="B45" s="23"/>
      <c r="C45" s="23"/>
      <c r="D45" s="37"/>
      <c r="E45" s="38"/>
      <c r="F45" s="38"/>
      <c r="G45" s="23"/>
      <c r="H45" s="39"/>
      <c r="I45" s="23"/>
    </row>
    <row r="46" spans="1:9" s="16" customFormat="1" ht="10.5" customHeight="1">
      <c r="A46" s="23"/>
      <c r="B46" s="23"/>
      <c r="C46" s="23"/>
      <c r="D46" s="37"/>
      <c r="E46" s="38"/>
      <c r="F46" s="38"/>
      <c r="G46" s="23"/>
      <c r="H46" s="39"/>
      <c r="I46" s="23"/>
    </row>
    <row r="47" spans="1:9" s="16" customFormat="1" ht="12.75">
      <c r="A47" s="23"/>
      <c r="B47" s="23"/>
      <c r="C47" s="23"/>
      <c r="D47" s="37"/>
      <c r="E47" s="38"/>
      <c r="F47" s="38"/>
      <c r="G47" s="23"/>
      <c r="H47" s="39"/>
      <c r="I47" s="23"/>
    </row>
    <row r="48" spans="1:9" s="4" customFormat="1" ht="12.75">
      <c r="A48" s="23"/>
      <c r="B48" s="23"/>
      <c r="C48" s="23"/>
      <c r="D48" s="37"/>
      <c r="E48" s="38"/>
      <c r="F48" s="38"/>
      <c r="G48" s="23"/>
      <c r="H48" s="39"/>
      <c r="I48" s="23"/>
    </row>
    <row r="49" spans="1:9" s="4" customFormat="1" ht="12.75">
      <c r="A49" s="5"/>
      <c r="B49" s="23"/>
      <c r="C49" s="23"/>
      <c r="D49" s="37"/>
      <c r="E49" s="38"/>
      <c r="F49" s="38"/>
      <c r="G49" s="23"/>
      <c r="H49" s="39"/>
      <c r="I49" s="23"/>
    </row>
    <row r="51" spans="1:3" s="4" customFormat="1" ht="12.75">
      <c r="A51" s="5"/>
      <c r="B51" s="51"/>
      <c r="C51" s="3"/>
    </row>
    <row r="53" spans="1:3" s="4" customFormat="1" ht="39.75" customHeight="1">
      <c r="A53" s="5"/>
      <c r="B53" s="51"/>
      <c r="C53" s="3"/>
    </row>
    <row r="54" spans="1:3" s="4" customFormat="1" ht="39.75" customHeight="1">
      <c r="A54" s="5"/>
      <c r="B54" s="51"/>
      <c r="C54" s="3"/>
    </row>
  </sheetData>
  <sheetProtection/>
  <mergeCells count="17">
    <mergeCell ref="A37:D37"/>
    <mergeCell ref="A38:D38"/>
    <mergeCell ref="A39:D39"/>
    <mergeCell ref="A40:D40"/>
    <mergeCell ref="B11:O11"/>
    <mergeCell ref="B32:J32"/>
    <mergeCell ref="B33:J33"/>
    <mergeCell ref="A34:D34"/>
    <mergeCell ref="A35:D35"/>
    <mergeCell ref="A36:D36"/>
    <mergeCell ref="C3:N3"/>
    <mergeCell ref="A9:A10"/>
    <mergeCell ref="B9:B10"/>
    <mergeCell ref="C9:C10"/>
    <mergeCell ref="D9:D10"/>
    <mergeCell ref="E9:J9"/>
    <mergeCell ref="K9:O9"/>
  </mergeCells>
  <printOptions/>
  <pageMargins left="0.82" right="0.39" top="0.38" bottom="0.27" header="0.37" footer="0.17"/>
  <pageSetup fitToHeight="2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8.00390625" style="5" customWidth="1"/>
    <col min="2" max="2" width="59.7109375" style="1" customWidth="1"/>
    <col min="3" max="3" width="8.8515625" style="3" customWidth="1"/>
    <col min="4" max="14" width="9.28125" style="4" customWidth="1"/>
    <col min="15" max="15" width="11.00390625" style="4" customWidth="1"/>
    <col min="16" max="16384" width="9.140625" style="1" customWidth="1"/>
  </cols>
  <sheetData>
    <row r="1" spans="1:15" ht="21.75" customHeight="1">
      <c r="A1" s="118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3" s="13" customFormat="1" ht="16.5" customHeight="1">
      <c r="A2" s="32" t="s">
        <v>20</v>
      </c>
      <c r="B2" s="7"/>
      <c r="C2" s="7"/>
      <c r="D2" s="8"/>
      <c r="E2" s="9"/>
      <c r="F2" s="9"/>
      <c r="G2" s="9"/>
      <c r="H2" s="9"/>
      <c r="I2" s="9"/>
      <c r="J2" s="10"/>
      <c r="K2" s="11"/>
      <c r="L2" s="11"/>
      <c r="M2" s="12"/>
    </row>
    <row r="3" spans="1:13" s="13" customFormat="1" ht="16.5" customHeight="1">
      <c r="A3" s="33"/>
      <c r="B3" s="24"/>
      <c r="C3" s="9"/>
      <c r="D3" s="9"/>
      <c r="E3" s="9"/>
      <c r="F3" s="9"/>
      <c r="G3" s="9"/>
      <c r="H3" s="9"/>
      <c r="I3" s="9"/>
      <c r="J3" s="10"/>
      <c r="K3" s="11"/>
      <c r="L3" s="11"/>
      <c r="M3" s="12"/>
    </row>
    <row r="4" spans="1:14" s="13" customFormat="1" ht="16.5" customHeight="1">
      <c r="A4" s="34" t="s">
        <v>7</v>
      </c>
      <c r="B4" s="9"/>
      <c r="C4" s="82" t="s">
        <v>64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3" s="13" customFormat="1" ht="16.5" customHeight="1">
      <c r="A5" s="34" t="s">
        <v>3</v>
      </c>
      <c r="B5" s="9"/>
      <c r="C5" s="36" t="s">
        <v>58</v>
      </c>
      <c r="D5" s="36"/>
      <c r="E5" s="36"/>
      <c r="F5" s="14"/>
      <c r="G5" s="14"/>
      <c r="H5" s="9"/>
      <c r="I5" s="9"/>
      <c r="J5" s="10"/>
      <c r="K5" s="11"/>
      <c r="L5" s="11"/>
      <c r="M5" s="12"/>
    </row>
    <row r="6" spans="1:13" s="13" customFormat="1" ht="16.5" customHeight="1">
      <c r="A6" s="34" t="s">
        <v>82</v>
      </c>
      <c r="B6" s="9"/>
      <c r="C6" s="36">
        <v>2</v>
      </c>
      <c r="D6" s="36"/>
      <c r="E6" s="36"/>
      <c r="F6" s="14"/>
      <c r="G6" s="14"/>
      <c r="H6" s="9"/>
      <c r="I6" s="9"/>
      <c r="J6" s="10"/>
      <c r="K6" s="11"/>
      <c r="L6" s="11"/>
      <c r="M6" s="12"/>
    </row>
    <row r="7" spans="1:13" s="13" customFormat="1" ht="16.5" customHeight="1">
      <c r="A7" s="33"/>
      <c r="B7" s="9" t="s">
        <v>8</v>
      </c>
      <c r="C7" s="9"/>
      <c r="D7" s="9"/>
      <c r="E7" s="9"/>
      <c r="F7" s="9"/>
      <c r="G7" s="9"/>
      <c r="H7" s="9"/>
      <c r="I7" s="9"/>
      <c r="J7" s="11"/>
      <c r="K7" s="11"/>
      <c r="L7" s="11"/>
      <c r="M7" s="12"/>
    </row>
    <row r="8" spans="1:13" s="13" customFormat="1" ht="16.5" customHeight="1">
      <c r="A8" s="35" t="s">
        <v>93</v>
      </c>
      <c r="B8" s="15"/>
      <c r="C8" s="15"/>
      <c r="D8" s="15"/>
      <c r="E8" s="15"/>
      <c r="F8" s="15"/>
      <c r="G8" s="15"/>
      <c r="H8" s="15"/>
      <c r="I8" s="15"/>
      <c r="J8" s="11"/>
      <c r="K8" s="11"/>
      <c r="L8" s="11"/>
      <c r="M8" s="12"/>
    </row>
    <row r="9" spans="1:15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83" t="s">
        <v>2</v>
      </c>
      <c r="B10" s="85" t="s">
        <v>3</v>
      </c>
      <c r="C10" s="87" t="s">
        <v>4</v>
      </c>
      <c r="D10" s="89" t="s">
        <v>6</v>
      </c>
      <c r="E10" s="91" t="s">
        <v>73</v>
      </c>
      <c r="F10" s="92"/>
      <c r="G10" s="92"/>
      <c r="H10" s="92"/>
      <c r="I10" s="92"/>
      <c r="J10" s="93"/>
      <c r="K10" s="94" t="s">
        <v>74</v>
      </c>
      <c r="L10" s="95"/>
      <c r="M10" s="95"/>
      <c r="N10" s="95"/>
      <c r="O10" s="96"/>
    </row>
    <row r="11" spans="1:15" ht="39" customHeight="1">
      <c r="A11" s="84"/>
      <c r="B11" s="86"/>
      <c r="C11" s="88"/>
      <c r="D11" s="90"/>
      <c r="E11" s="25" t="s">
        <v>9</v>
      </c>
      <c r="F11" s="25" t="s">
        <v>75</v>
      </c>
      <c r="G11" s="25" t="s">
        <v>1</v>
      </c>
      <c r="H11" s="25" t="s">
        <v>76</v>
      </c>
      <c r="I11" s="25" t="s">
        <v>10</v>
      </c>
      <c r="J11" s="25" t="s">
        <v>77</v>
      </c>
      <c r="K11" s="25" t="s">
        <v>11</v>
      </c>
      <c r="L11" s="25" t="s">
        <v>78</v>
      </c>
      <c r="M11" s="25" t="s">
        <v>0</v>
      </c>
      <c r="N11" s="25" t="s">
        <v>10</v>
      </c>
      <c r="O11" s="29" t="s">
        <v>77</v>
      </c>
    </row>
    <row r="12" spans="1:15" ht="18">
      <c r="A12" s="40" t="s">
        <v>12</v>
      </c>
      <c r="B12" s="103" t="s">
        <v>53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12.75">
      <c r="A13" s="41" t="s">
        <v>17</v>
      </c>
      <c r="B13" s="47" t="s">
        <v>32</v>
      </c>
      <c r="C13" s="48"/>
      <c r="D13" s="4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24">
      <c r="A14" s="42" t="s">
        <v>21</v>
      </c>
      <c r="B14" s="45" t="s">
        <v>94</v>
      </c>
      <c r="C14" s="46" t="s">
        <v>50</v>
      </c>
      <c r="D14" s="44">
        <v>1</v>
      </c>
      <c r="E14" s="44">
        <v>0</v>
      </c>
      <c r="F14" s="44">
        <v>0</v>
      </c>
      <c r="G14" s="44">
        <f>E14*F14</f>
        <v>0</v>
      </c>
      <c r="H14" s="44">
        <v>0</v>
      </c>
      <c r="I14" s="44">
        <v>0</v>
      </c>
      <c r="J14" s="50">
        <f>SUM(G14:I14)</f>
        <v>0</v>
      </c>
      <c r="K14" s="44">
        <f>E14*D14</f>
        <v>0</v>
      </c>
      <c r="L14" s="44">
        <f>D14*G14</f>
        <v>0</v>
      </c>
      <c r="M14" s="44">
        <f>D14*H14</f>
        <v>0</v>
      </c>
      <c r="N14" s="44">
        <f>D14*I14</f>
        <v>0</v>
      </c>
      <c r="O14" s="50">
        <f>SUM(L14:N14)</f>
        <v>0</v>
      </c>
    </row>
    <row r="15" spans="1:15" ht="12.75">
      <c r="A15" s="42" t="s">
        <v>27</v>
      </c>
      <c r="B15" s="45" t="s">
        <v>47</v>
      </c>
      <c r="C15" s="46" t="s">
        <v>52</v>
      </c>
      <c r="D15" s="44">
        <v>25</v>
      </c>
      <c r="E15" s="44">
        <v>0</v>
      </c>
      <c r="F15" s="44">
        <v>0</v>
      </c>
      <c r="G15" s="44">
        <f>E15*F15</f>
        <v>0</v>
      </c>
      <c r="H15" s="44">
        <v>0</v>
      </c>
      <c r="I15" s="44">
        <v>0</v>
      </c>
      <c r="J15" s="50">
        <f>SUM(G15:I15)</f>
        <v>0</v>
      </c>
      <c r="K15" s="44">
        <f>E15*D15</f>
        <v>0</v>
      </c>
      <c r="L15" s="44">
        <f>D15*G15</f>
        <v>0</v>
      </c>
      <c r="M15" s="44">
        <f>D15*H15</f>
        <v>0</v>
      </c>
      <c r="N15" s="44">
        <f>D15*I15</f>
        <v>0</v>
      </c>
      <c r="O15" s="50">
        <f>SUM(L15:N15)</f>
        <v>0</v>
      </c>
    </row>
    <row r="16" spans="1:15" ht="12.75">
      <c r="A16" s="26"/>
      <c r="B16" s="106" t="s">
        <v>18</v>
      </c>
      <c r="C16" s="107"/>
      <c r="D16" s="107"/>
      <c r="E16" s="107"/>
      <c r="F16" s="107"/>
      <c r="G16" s="107"/>
      <c r="H16" s="107"/>
      <c r="I16" s="107"/>
      <c r="J16" s="108"/>
      <c r="K16" s="2">
        <f>SUM(K14:K15)</f>
        <v>0</v>
      </c>
      <c r="L16" s="2">
        <f>SUM(L14:L15)</f>
        <v>0</v>
      </c>
      <c r="M16" s="2">
        <f>SUM(M14:M15)</f>
        <v>0</v>
      </c>
      <c r="N16" s="2">
        <f>SUM(N14:N15)</f>
        <v>0</v>
      </c>
      <c r="O16" s="2">
        <f>SUM(O14:O15)</f>
        <v>0</v>
      </c>
    </row>
    <row r="17" spans="1:15" ht="12.75">
      <c r="A17" s="28"/>
      <c r="B17" s="109" t="s">
        <v>19</v>
      </c>
      <c r="C17" s="110"/>
      <c r="D17" s="110"/>
      <c r="E17" s="110"/>
      <c r="F17" s="110"/>
      <c r="G17" s="110"/>
      <c r="H17" s="110"/>
      <c r="I17" s="110"/>
      <c r="J17" s="111"/>
      <c r="K17" s="30"/>
      <c r="L17" s="31">
        <f>L16</f>
        <v>0</v>
      </c>
      <c r="M17" s="31">
        <f>M16</f>
        <v>0</v>
      </c>
      <c r="N17" s="31">
        <f>N16</f>
        <v>0</v>
      </c>
      <c r="O17" s="49">
        <f>O16</f>
        <v>0</v>
      </c>
    </row>
    <row r="18" spans="1:15" s="16" customFormat="1" ht="14.25">
      <c r="A18" s="112" t="s">
        <v>99</v>
      </c>
      <c r="B18" s="113"/>
      <c r="C18" s="113"/>
      <c r="D18" s="114"/>
      <c r="E18" s="17"/>
      <c r="F18" s="17"/>
      <c r="G18" s="17"/>
      <c r="H18" s="17"/>
      <c r="I18" s="17"/>
      <c r="J18" s="17"/>
      <c r="K18" s="17"/>
      <c r="L18" s="18"/>
      <c r="M18" s="18"/>
      <c r="N18" s="18"/>
      <c r="O18" s="21">
        <f>ROUND((O17)*0.05,2)</f>
        <v>0</v>
      </c>
    </row>
    <row r="19" spans="1:15" s="16" customFormat="1" ht="14.25">
      <c r="A19" s="115" t="s">
        <v>13</v>
      </c>
      <c r="B19" s="116"/>
      <c r="C19" s="116"/>
      <c r="D19" s="117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21">
        <f>ROUND(O18*0.01,2)</f>
        <v>0</v>
      </c>
    </row>
    <row r="20" spans="1:15" s="16" customFormat="1" ht="14.25">
      <c r="A20" s="97" t="s">
        <v>98</v>
      </c>
      <c r="B20" s="98"/>
      <c r="C20" s="98"/>
      <c r="D20" s="9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1">
        <f>ROUND((O17)*0.05,2)</f>
        <v>0</v>
      </c>
    </row>
    <row r="21" spans="1:15" s="16" customFormat="1" ht="14.25">
      <c r="A21" s="97" t="s">
        <v>31</v>
      </c>
      <c r="B21" s="98"/>
      <c r="C21" s="98"/>
      <c r="D21" s="99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21">
        <f>ROUND((L17)*0.2359,2)</f>
        <v>0</v>
      </c>
    </row>
    <row r="22" spans="1:15" s="16" customFormat="1" ht="14.25">
      <c r="A22" s="100" t="s">
        <v>37</v>
      </c>
      <c r="B22" s="101"/>
      <c r="C22" s="101"/>
      <c r="D22" s="102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21">
        <f>ROUND(O17+O18+O20+O21,2)</f>
        <v>0</v>
      </c>
    </row>
    <row r="23" spans="1:15" s="16" customFormat="1" ht="14.25">
      <c r="A23" s="100" t="s">
        <v>14</v>
      </c>
      <c r="B23" s="101"/>
      <c r="C23" s="101"/>
      <c r="D23" s="102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21">
        <f>O24-O22</f>
        <v>0</v>
      </c>
    </row>
    <row r="24" spans="1:15" s="16" customFormat="1" ht="14.25">
      <c r="A24" s="100" t="s">
        <v>15</v>
      </c>
      <c r="B24" s="101"/>
      <c r="C24" s="101"/>
      <c r="D24" s="102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1">
        <f>O22*1.21</f>
        <v>0</v>
      </c>
    </row>
    <row r="25" s="16" customFormat="1" ht="9.75" customHeight="1"/>
    <row r="26" spans="1:9" s="16" customFormat="1" ht="12.75">
      <c r="A26" s="22" t="s">
        <v>16</v>
      </c>
      <c r="B26" s="23"/>
      <c r="C26" s="23"/>
      <c r="D26" s="37"/>
      <c r="E26" s="38"/>
      <c r="F26" s="38"/>
      <c r="G26" s="23"/>
      <c r="H26" s="39"/>
      <c r="I26" s="23"/>
    </row>
    <row r="27" spans="1:9" s="16" customFormat="1" ht="12.75">
      <c r="A27" s="27" t="s">
        <v>79</v>
      </c>
      <c r="B27" s="27"/>
      <c r="C27" s="27"/>
      <c r="D27" s="23"/>
      <c r="E27" s="27"/>
      <c r="F27" s="27"/>
      <c r="G27" s="27"/>
      <c r="H27" s="27"/>
      <c r="I27" s="27"/>
    </row>
    <row r="28" spans="1:9" s="16" customFormat="1" ht="12.75">
      <c r="A28" s="23"/>
      <c r="B28" s="23"/>
      <c r="C28" s="23"/>
      <c r="D28" s="37"/>
      <c r="E28" s="38"/>
      <c r="F28" s="38"/>
      <c r="G28" s="23"/>
      <c r="H28" s="39"/>
      <c r="I28" s="23"/>
    </row>
    <row r="29" spans="1:9" s="16" customFormat="1" ht="12.75">
      <c r="A29" s="23"/>
      <c r="B29" s="23"/>
      <c r="C29" s="23"/>
      <c r="D29" s="37"/>
      <c r="E29" s="38"/>
      <c r="F29" s="38"/>
      <c r="G29" s="23"/>
      <c r="H29" s="39"/>
      <c r="I29" s="23"/>
    </row>
    <row r="30" spans="1:9" s="16" customFormat="1" ht="10.5" customHeight="1">
      <c r="A30" s="23"/>
      <c r="B30" s="23"/>
      <c r="C30" s="23"/>
      <c r="D30" s="37"/>
      <c r="E30" s="38"/>
      <c r="F30" s="38"/>
      <c r="G30" s="23"/>
      <c r="H30" s="39"/>
      <c r="I30" s="23"/>
    </row>
    <row r="31" spans="1:9" s="16" customFormat="1" ht="12.75">
      <c r="A31" s="23"/>
      <c r="B31" s="23"/>
      <c r="C31" s="23"/>
      <c r="D31" s="37"/>
      <c r="E31" s="38"/>
      <c r="F31" s="38"/>
      <c r="G31" s="23"/>
      <c r="H31" s="39"/>
      <c r="I31" s="23"/>
    </row>
    <row r="32" spans="1:9" ht="12.75">
      <c r="A32" s="23"/>
      <c r="B32" s="23"/>
      <c r="C32" s="23"/>
      <c r="D32" s="37"/>
      <c r="E32" s="38"/>
      <c r="F32" s="38"/>
      <c r="G32" s="23"/>
      <c r="H32" s="39"/>
      <c r="I32" s="23"/>
    </row>
    <row r="33" spans="2:9" ht="12.75">
      <c r="B33" s="23"/>
      <c r="C33" s="23"/>
      <c r="D33" s="37"/>
      <c r="E33" s="38"/>
      <c r="F33" s="38"/>
      <c r="G33" s="23"/>
      <c r="H33" s="39"/>
      <c r="I33" s="23"/>
    </row>
    <row r="35" ht="12.75">
      <c r="B35" s="51"/>
    </row>
    <row r="37" ht="39.75" customHeight="1">
      <c r="B37" s="51"/>
    </row>
    <row r="38" ht="39.75" customHeight="1">
      <c r="B38" s="51"/>
    </row>
  </sheetData>
  <sheetProtection/>
  <mergeCells count="18">
    <mergeCell ref="A1:O1"/>
    <mergeCell ref="C4:N4"/>
    <mergeCell ref="A20:D20"/>
    <mergeCell ref="A10:A11"/>
    <mergeCell ref="A24:D24"/>
    <mergeCell ref="A22:D22"/>
    <mergeCell ref="A23:D23"/>
    <mergeCell ref="A19:D19"/>
    <mergeCell ref="A21:D21"/>
    <mergeCell ref="B10:B11"/>
    <mergeCell ref="B12:O12"/>
    <mergeCell ref="B16:J16"/>
    <mergeCell ref="A18:D18"/>
    <mergeCell ref="C10:C11"/>
    <mergeCell ref="D10:D11"/>
    <mergeCell ref="K10:O10"/>
    <mergeCell ref="E10:J10"/>
    <mergeCell ref="B17:J17"/>
  </mergeCells>
  <printOptions/>
  <pageMargins left="0.82" right="0.39" top="0.38" bottom="0.27" header="0.37" footer="0.17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8.00390625" style="5" customWidth="1"/>
    <col min="2" max="2" width="59.7109375" style="1" customWidth="1"/>
    <col min="3" max="3" width="8.8515625" style="3" customWidth="1"/>
    <col min="4" max="14" width="9.28125" style="4" customWidth="1"/>
    <col min="15" max="15" width="11.00390625" style="4" customWidth="1"/>
    <col min="16" max="16384" width="9.140625" style="1" customWidth="1"/>
  </cols>
  <sheetData>
    <row r="1" spans="1:15" ht="21.75" customHeight="1">
      <c r="A1" s="118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3" s="13" customFormat="1" ht="16.5" customHeight="1">
      <c r="A2" s="32" t="s">
        <v>20</v>
      </c>
      <c r="B2" s="7"/>
      <c r="C2" s="7"/>
      <c r="D2" s="8"/>
      <c r="E2" s="9"/>
      <c r="F2" s="9"/>
      <c r="G2" s="9"/>
      <c r="H2" s="9"/>
      <c r="I2" s="9"/>
      <c r="J2" s="10"/>
      <c r="K2" s="11"/>
      <c r="L2" s="11"/>
      <c r="M2" s="12"/>
    </row>
    <row r="3" spans="1:13" s="13" customFormat="1" ht="16.5" customHeight="1">
      <c r="A3" s="33"/>
      <c r="B3" s="24"/>
      <c r="C3" s="9"/>
      <c r="D3" s="9"/>
      <c r="E3" s="9"/>
      <c r="F3" s="9"/>
      <c r="G3" s="9"/>
      <c r="H3" s="9"/>
      <c r="I3" s="9"/>
      <c r="J3" s="10"/>
      <c r="K3" s="11"/>
      <c r="L3" s="11"/>
      <c r="M3" s="12"/>
    </row>
    <row r="4" spans="1:14" s="13" customFormat="1" ht="16.5" customHeight="1">
      <c r="A4" s="34" t="s">
        <v>7</v>
      </c>
      <c r="B4" s="9"/>
      <c r="C4" s="120" t="s">
        <v>64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3" s="13" customFormat="1" ht="16.5" customHeight="1">
      <c r="A5" s="34" t="s">
        <v>3</v>
      </c>
      <c r="B5" s="9"/>
      <c r="C5" s="36" t="s">
        <v>95</v>
      </c>
      <c r="D5" s="36"/>
      <c r="E5" s="36"/>
      <c r="F5" s="14"/>
      <c r="G5" s="14"/>
      <c r="H5" s="9"/>
      <c r="I5" s="9"/>
      <c r="J5" s="10"/>
      <c r="K5" s="11"/>
      <c r="L5" s="11"/>
      <c r="M5" s="12"/>
    </row>
    <row r="6" spans="1:13" s="13" customFormat="1" ht="16.5" customHeight="1">
      <c r="A6" s="34" t="s">
        <v>82</v>
      </c>
      <c r="B6" s="9"/>
      <c r="C6" s="36">
        <v>3</v>
      </c>
      <c r="D6" s="36"/>
      <c r="E6" s="36"/>
      <c r="F6" s="14"/>
      <c r="G6" s="14"/>
      <c r="H6" s="9"/>
      <c r="I6" s="9"/>
      <c r="J6" s="10"/>
      <c r="K6" s="11"/>
      <c r="L6" s="11"/>
      <c r="M6" s="12"/>
    </row>
    <row r="7" spans="1:13" s="13" customFormat="1" ht="16.5" customHeight="1">
      <c r="A7" s="33"/>
      <c r="B7" s="9" t="s">
        <v>8</v>
      </c>
      <c r="C7" s="9"/>
      <c r="D7" s="9"/>
      <c r="E7" s="9"/>
      <c r="F7" s="9"/>
      <c r="G7" s="9"/>
      <c r="H7" s="9"/>
      <c r="I7" s="9"/>
      <c r="J7" s="11"/>
      <c r="K7" s="11"/>
      <c r="L7" s="11"/>
      <c r="M7" s="12"/>
    </row>
    <row r="8" spans="1:13" s="13" customFormat="1" ht="16.5" customHeight="1">
      <c r="A8" s="35" t="s">
        <v>93</v>
      </c>
      <c r="B8" s="15"/>
      <c r="C8" s="15"/>
      <c r="D8" s="15"/>
      <c r="E8" s="15"/>
      <c r="F8" s="15"/>
      <c r="G8" s="15"/>
      <c r="H8" s="15"/>
      <c r="I8" s="15"/>
      <c r="J8" s="11"/>
      <c r="K8" s="11"/>
      <c r="L8" s="11"/>
      <c r="M8" s="12"/>
    </row>
    <row r="9" spans="1:15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83" t="s">
        <v>2</v>
      </c>
      <c r="B10" s="85" t="s">
        <v>3</v>
      </c>
      <c r="C10" s="87" t="s">
        <v>4</v>
      </c>
      <c r="D10" s="89" t="s">
        <v>6</v>
      </c>
      <c r="E10" s="91" t="s">
        <v>73</v>
      </c>
      <c r="F10" s="92"/>
      <c r="G10" s="92"/>
      <c r="H10" s="92"/>
      <c r="I10" s="92"/>
      <c r="J10" s="93"/>
      <c r="K10" s="94" t="s">
        <v>74</v>
      </c>
      <c r="L10" s="95"/>
      <c r="M10" s="95"/>
      <c r="N10" s="95"/>
      <c r="O10" s="96"/>
    </row>
    <row r="11" spans="1:15" ht="39" customHeight="1">
      <c r="A11" s="84"/>
      <c r="B11" s="86"/>
      <c r="C11" s="88"/>
      <c r="D11" s="90"/>
      <c r="E11" s="25" t="s">
        <v>9</v>
      </c>
      <c r="F11" s="25" t="s">
        <v>75</v>
      </c>
      <c r="G11" s="25" t="s">
        <v>1</v>
      </c>
      <c r="H11" s="25" t="s">
        <v>76</v>
      </c>
      <c r="I11" s="25" t="s">
        <v>10</v>
      </c>
      <c r="J11" s="25" t="s">
        <v>77</v>
      </c>
      <c r="K11" s="25" t="s">
        <v>11</v>
      </c>
      <c r="L11" s="25" t="s">
        <v>78</v>
      </c>
      <c r="M11" s="25" t="s">
        <v>0</v>
      </c>
      <c r="N11" s="25" t="s">
        <v>10</v>
      </c>
      <c r="O11" s="29" t="s">
        <v>77</v>
      </c>
    </row>
    <row r="12" spans="1:15" ht="18">
      <c r="A12" s="40" t="s">
        <v>12</v>
      </c>
      <c r="B12" s="103" t="s">
        <v>53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12.75">
      <c r="A13" s="41" t="s">
        <v>17</v>
      </c>
      <c r="B13" s="47" t="s">
        <v>32</v>
      </c>
      <c r="C13" s="48"/>
      <c r="D13" s="4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.75">
      <c r="A14" s="42" t="s">
        <v>21</v>
      </c>
      <c r="B14" s="45" t="s">
        <v>71</v>
      </c>
      <c r="C14" s="46" t="s">
        <v>50</v>
      </c>
      <c r="D14" s="44">
        <v>5</v>
      </c>
      <c r="E14" s="44">
        <v>0</v>
      </c>
      <c r="F14" s="44">
        <v>0</v>
      </c>
      <c r="G14" s="44">
        <f>E14*F14</f>
        <v>0</v>
      </c>
      <c r="H14" s="44">
        <v>0</v>
      </c>
      <c r="I14" s="44">
        <v>0</v>
      </c>
      <c r="J14" s="50">
        <f>SUM(G14:I14)</f>
        <v>0</v>
      </c>
      <c r="K14" s="44">
        <f>E14*D14</f>
        <v>0</v>
      </c>
      <c r="L14" s="44">
        <f>D14*G14</f>
        <v>0</v>
      </c>
      <c r="M14" s="44">
        <f>D14*H14</f>
        <v>0</v>
      </c>
      <c r="N14" s="44">
        <f>D14*I14</f>
        <v>0</v>
      </c>
      <c r="O14" s="50">
        <f>SUM(L14:N14)</f>
        <v>0</v>
      </c>
    </row>
    <row r="15" spans="1:15" ht="12.75">
      <c r="A15" s="42" t="s">
        <v>23</v>
      </c>
      <c r="B15" s="45" t="s">
        <v>69</v>
      </c>
      <c r="C15" s="46" t="s">
        <v>50</v>
      </c>
      <c r="D15" s="44">
        <v>1</v>
      </c>
      <c r="E15" s="44">
        <v>0</v>
      </c>
      <c r="F15" s="44">
        <v>0</v>
      </c>
      <c r="G15" s="44">
        <f>E15*F15</f>
        <v>0</v>
      </c>
      <c r="H15" s="44">
        <v>0</v>
      </c>
      <c r="I15" s="44">
        <v>0</v>
      </c>
      <c r="J15" s="50">
        <f>SUM(G15:I15)</f>
        <v>0</v>
      </c>
      <c r="K15" s="44">
        <f>E15*D15</f>
        <v>0</v>
      </c>
      <c r="L15" s="44">
        <f>D15*G15</f>
        <v>0</v>
      </c>
      <c r="M15" s="44">
        <f>D15*H15</f>
        <v>0</v>
      </c>
      <c r="N15" s="44">
        <f>D15*I15</f>
        <v>0</v>
      </c>
      <c r="O15" s="50">
        <f>SUM(L15:N15)</f>
        <v>0</v>
      </c>
    </row>
    <row r="16" spans="1:15" ht="12.75">
      <c r="A16" s="42" t="s">
        <v>28</v>
      </c>
      <c r="B16" s="45" t="s">
        <v>70</v>
      </c>
      <c r="C16" s="46" t="s">
        <v>50</v>
      </c>
      <c r="D16" s="44">
        <v>1</v>
      </c>
      <c r="E16" s="44">
        <v>0</v>
      </c>
      <c r="F16" s="44">
        <v>0</v>
      </c>
      <c r="G16" s="44">
        <f>E16*F16</f>
        <v>0</v>
      </c>
      <c r="H16" s="44">
        <v>0</v>
      </c>
      <c r="I16" s="44">
        <v>0</v>
      </c>
      <c r="J16" s="50">
        <f>SUM(G16:I16)</f>
        <v>0</v>
      </c>
      <c r="K16" s="44">
        <f>E16*D16</f>
        <v>0</v>
      </c>
      <c r="L16" s="44">
        <f>D16*G16</f>
        <v>0</v>
      </c>
      <c r="M16" s="44">
        <f>D16*H16</f>
        <v>0</v>
      </c>
      <c r="N16" s="44">
        <f>D16*I16</f>
        <v>0</v>
      </c>
      <c r="O16" s="50">
        <f>SUM(L16:N16)</f>
        <v>0</v>
      </c>
    </row>
    <row r="17" spans="1:15" ht="12.75">
      <c r="A17" s="26"/>
      <c r="B17" s="106" t="s">
        <v>18</v>
      </c>
      <c r="C17" s="107"/>
      <c r="D17" s="107"/>
      <c r="E17" s="107"/>
      <c r="F17" s="107"/>
      <c r="G17" s="107"/>
      <c r="H17" s="107"/>
      <c r="I17" s="107"/>
      <c r="J17" s="108"/>
      <c r="K17" s="2">
        <f>SUM(K14:K16)</f>
        <v>0</v>
      </c>
      <c r="L17" s="2">
        <f>SUM(L14:L16)</f>
        <v>0</v>
      </c>
      <c r="M17" s="2">
        <f>SUM(M14:M16)</f>
        <v>0</v>
      </c>
      <c r="N17" s="2">
        <f>SUM(N14:N16)</f>
        <v>0</v>
      </c>
      <c r="O17" s="2">
        <f>SUM(O14:O16)</f>
        <v>0</v>
      </c>
    </row>
    <row r="18" spans="1:15" ht="12.75">
      <c r="A18" s="28"/>
      <c r="B18" s="109" t="s">
        <v>19</v>
      </c>
      <c r="C18" s="110"/>
      <c r="D18" s="110"/>
      <c r="E18" s="110"/>
      <c r="F18" s="110"/>
      <c r="G18" s="110"/>
      <c r="H18" s="110"/>
      <c r="I18" s="110"/>
      <c r="J18" s="111"/>
      <c r="K18" s="30"/>
      <c r="L18" s="31">
        <f>L17</f>
        <v>0</v>
      </c>
      <c r="M18" s="31">
        <f>M17</f>
        <v>0</v>
      </c>
      <c r="N18" s="31">
        <f>N17</f>
        <v>0</v>
      </c>
      <c r="O18" s="49">
        <f>O17</f>
        <v>0</v>
      </c>
    </row>
    <row r="19" spans="1:15" s="16" customFormat="1" ht="14.25">
      <c r="A19" s="112" t="s">
        <v>99</v>
      </c>
      <c r="B19" s="113"/>
      <c r="C19" s="113"/>
      <c r="D19" s="114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21">
        <f>ROUND((O18)*0.05,2)</f>
        <v>0</v>
      </c>
    </row>
    <row r="20" spans="1:15" s="16" customFormat="1" ht="14.25">
      <c r="A20" s="115" t="s">
        <v>13</v>
      </c>
      <c r="B20" s="116"/>
      <c r="C20" s="116"/>
      <c r="D20" s="1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21">
        <f>ROUND(O19*0.01,2)</f>
        <v>0</v>
      </c>
    </row>
    <row r="21" spans="1:15" s="16" customFormat="1" ht="14.25">
      <c r="A21" s="97" t="s">
        <v>98</v>
      </c>
      <c r="B21" s="98"/>
      <c r="C21" s="98"/>
      <c r="D21" s="9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1">
        <f>ROUND((O18)*0.05,2)</f>
        <v>0</v>
      </c>
    </row>
    <row r="22" spans="1:15" s="16" customFormat="1" ht="14.25">
      <c r="A22" s="97" t="s">
        <v>31</v>
      </c>
      <c r="B22" s="98"/>
      <c r="C22" s="98"/>
      <c r="D22" s="99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21">
        <f>ROUND((L18)*0.2359,2)</f>
        <v>0</v>
      </c>
    </row>
    <row r="23" spans="1:15" s="16" customFormat="1" ht="14.25">
      <c r="A23" s="100" t="s">
        <v>37</v>
      </c>
      <c r="B23" s="101"/>
      <c r="C23" s="101"/>
      <c r="D23" s="102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21">
        <f>ROUND(O18+O19+O21+O22,2)</f>
        <v>0</v>
      </c>
    </row>
    <row r="24" spans="1:15" s="16" customFormat="1" ht="14.25">
      <c r="A24" s="100" t="s">
        <v>14</v>
      </c>
      <c r="B24" s="101"/>
      <c r="C24" s="101"/>
      <c r="D24" s="102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21">
        <f>O25-O23</f>
        <v>0</v>
      </c>
    </row>
    <row r="25" spans="1:15" s="16" customFormat="1" ht="14.25">
      <c r="A25" s="100" t="s">
        <v>15</v>
      </c>
      <c r="B25" s="101"/>
      <c r="C25" s="101"/>
      <c r="D25" s="102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1">
        <f>O23*1.21</f>
        <v>0</v>
      </c>
    </row>
    <row r="26" s="16" customFormat="1" ht="9.75" customHeight="1"/>
    <row r="27" spans="1:9" s="16" customFormat="1" ht="12.75">
      <c r="A27" s="22" t="s">
        <v>16</v>
      </c>
      <c r="B27" s="23"/>
      <c r="C27" s="23"/>
      <c r="D27" s="37"/>
      <c r="E27" s="38"/>
      <c r="F27" s="38"/>
      <c r="G27" s="23"/>
      <c r="H27" s="39"/>
      <c r="I27" s="23"/>
    </row>
    <row r="28" spans="1:9" s="16" customFormat="1" ht="12.75">
      <c r="A28" s="27" t="s">
        <v>79</v>
      </c>
      <c r="B28" s="27"/>
      <c r="C28" s="27"/>
      <c r="D28" s="23"/>
      <c r="E28" s="27"/>
      <c r="F28" s="27"/>
      <c r="G28" s="27"/>
      <c r="H28" s="27"/>
      <c r="I28" s="27"/>
    </row>
    <row r="29" spans="1:9" s="16" customFormat="1" ht="12.75">
      <c r="A29" s="23"/>
      <c r="B29" s="23"/>
      <c r="C29" s="23"/>
      <c r="D29" s="37"/>
      <c r="E29" s="38"/>
      <c r="F29" s="38"/>
      <c r="G29" s="23"/>
      <c r="H29" s="39"/>
      <c r="I29" s="23"/>
    </row>
    <row r="30" spans="1:9" s="16" customFormat="1" ht="12.75">
      <c r="A30" s="23"/>
      <c r="B30" s="23"/>
      <c r="C30" s="23"/>
      <c r="D30" s="37"/>
      <c r="E30" s="38"/>
      <c r="F30" s="38"/>
      <c r="G30" s="23"/>
      <c r="H30" s="39"/>
      <c r="I30" s="23"/>
    </row>
    <row r="31" spans="1:9" s="16" customFormat="1" ht="10.5" customHeight="1">
      <c r="A31" s="23"/>
      <c r="B31" s="23"/>
      <c r="C31" s="23"/>
      <c r="D31" s="37"/>
      <c r="E31" s="38"/>
      <c r="F31" s="38"/>
      <c r="G31" s="23"/>
      <c r="H31" s="39"/>
      <c r="I31" s="23"/>
    </row>
    <row r="32" spans="1:9" s="16" customFormat="1" ht="12.75">
      <c r="A32" s="23"/>
      <c r="B32" s="23"/>
      <c r="C32" s="23"/>
      <c r="D32" s="37"/>
      <c r="E32" s="38"/>
      <c r="F32" s="38"/>
      <c r="G32" s="23"/>
      <c r="H32" s="39"/>
      <c r="I32" s="23"/>
    </row>
    <row r="33" spans="1:9" s="4" customFormat="1" ht="12.75">
      <c r="A33" s="23"/>
      <c r="B33" s="23"/>
      <c r="C33" s="23"/>
      <c r="D33" s="37"/>
      <c r="E33" s="38"/>
      <c r="F33" s="38"/>
      <c r="G33" s="23"/>
      <c r="H33" s="39"/>
      <c r="I33" s="23"/>
    </row>
    <row r="34" spans="1:9" s="4" customFormat="1" ht="12.75">
      <c r="A34" s="5"/>
      <c r="B34" s="23"/>
      <c r="C34" s="23"/>
      <c r="D34" s="37"/>
      <c r="E34" s="38"/>
      <c r="F34" s="38"/>
      <c r="G34" s="23"/>
      <c r="H34" s="39"/>
      <c r="I34" s="23"/>
    </row>
    <row r="36" spans="1:3" s="4" customFormat="1" ht="12.75">
      <c r="A36" s="5"/>
      <c r="B36" s="51"/>
      <c r="C36" s="3"/>
    </row>
    <row r="38" spans="1:3" s="4" customFormat="1" ht="39.75" customHeight="1">
      <c r="A38" s="5"/>
      <c r="B38" s="51"/>
      <c r="C38" s="3"/>
    </row>
    <row r="39" spans="1:3" s="4" customFormat="1" ht="39.75" customHeight="1">
      <c r="A39" s="5"/>
      <c r="B39" s="51"/>
      <c r="C39" s="3"/>
    </row>
  </sheetData>
  <sheetProtection/>
  <mergeCells count="18">
    <mergeCell ref="A22:D22"/>
    <mergeCell ref="A23:D23"/>
    <mergeCell ref="A24:D24"/>
    <mergeCell ref="A25:D25"/>
    <mergeCell ref="B12:O12"/>
    <mergeCell ref="B17:J17"/>
    <mergeCell ref="B18:J18"/>
    <mergeCell ref="A19:D19"/>
    <mergeCell ref="A20:D20"/>
    <mergeCell ref="A21:D21"/>
    <mergeCell ref="A1:O1"/>
    <mergeCell ref="C4:N4"/>
    <mergeCell ref="A10:A11"/>
    <mergeCell ref="B10:B11"/>
    <mergeCell ref="C10:C11"/>
    <mergeCell ref="D10:D11"/>
    <mergeCell ref="E10:J10"/>
    <mergeCell ref="K10:O10"/>
  </mergeCells>
  <printOptions/>
  <pageMargins left="0.82" right="0.39" top="0.38" bottom="0.27" header="0.37" footer="0.17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Celu inzenieri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Zaig_ku</cp:lastModifiedBy>
  <cp:lastPrinted>2017-05-18T13:06:35Z</cp:lastPrinted>
  <dcterms:created xsi:type="dcterms:W3CDTF">2007-05-09T10:41:32Z</dcterms:created>
  <dcterms:modified xsi:type="dcterms:W3CDTF">2017-05-24T06:37:41Z</dcterms:modified>
  <cp:category/>
  <cp:version/>
  <cp:contentType/>
  <cp:contentStatus/>
</cp:coreProperties>
</file>