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315" windowWidth="11355" windowHeight="6030" tabRatio="776" activeTab="0"/>
  </bookViews>
  <sheets>
    <sheet name="koptame" sheetId="1" r:id="rId1"/>
    <sheet name="Kopizm.apr." sheetId="2" r:id="rId2"/>
    <sheet name="1-1" sheetId="3" r:id="rId3"/>
    <sheet name="1-2" sheetId="4" r:id="rId4"/>
    <sheet name="1-3" sheetId="5" r:id="rId5"/>
    <sheet name="1-4" sheetId="6" r:id="rId6"/>
    <sheet name="1-5" sheetId="7" r:id="rId7"/>
    <sheet name="1-6" sheetId="8" r:id="rId8"/>
    <sheet name="1-7" sheetId="9" r:id="rId9"/>
    <sheet name="1-8" sheetId="10" r:id="rId10"/>
    <sheet name="1-9" sheetId="11" r:id="rId11"/>
    <sheet name="1-10" sheetId="12" r:id="rId12"/>
  </sheets>
  <definedNames>
    <definedName name="_xlnm.Print_Area" localSheetId="2">'1-1'!$A$1:$P$36</definedName>
    <definedName name="_xlnm.Print_Area" localSheetId="11">'1-10'!$A$1:$P$37</definedName>
    <definedName name="_xlnm.Print_Area" localSheetId="3">'1-2'!$A$1:$P$50</definedName>
    <definedName name="_xlnm.Print_Area" localSheetId="4">'1-3'!$A$1:$P$51</definedName>
    <definedName name="_xlnm.Print_Area" localSheetId="5">'1-4'!$A$1:$P$60</definedName>
    <definedName name="_xlnm.Print_Area" localSheetId="6">'1-5'!$A$1:$P$42</definedName>
    <definedName name="_xlnm.Print_Area" localSheetId="7">'1-6'!$A$1:$P$38</definedName>
    <definedName name="_xlnm.Print_Area" localSheetId="8">'1-7'!$A$1:$Q$96</definedName>
    <definedName name="_xlnm.Print_Area" localSheetId="9">'1-8'!$A$1:$P$50</definedName>
    <definedName name="_xlnm.Print_Area" localSheetId="10">'1-9'!$A$1:$Q$38</definedName>
    <definedName name="_xlnm.Print_Area" localSheetId="1">'Kopizm.apr.'!$A$1:$H$45</definedName>
    <definedName name="_xlnm.Print_Area" localSheetId="0">'koptame'!$A$1:$C$42</definedName>
    <definedName name="_xlnm.Print_Titles" localSheetId="2">'1-1'!$15:$15</definedName>
    <definedName name="_xlnm.Print_Titles" localSheetId="11">'1-10'!$15:$15</definedName>
    <definedName name="_xlnm.Print_Titles" localSheetId="3">'1-2'!$15:$15</definedName>
    <definedName name="_xlnm.Print_Titles" localSheetId="4">'1-3'!$15:$15</definedName>
    <definedName name="_xlnm.Print_Titles" localSheetId="5">'1-4'!$15:$15</definedName>
    <definedName name="_xlnm.Print_Titles" localSheetId="6">'1-5'!$15:$15</definedName>
    <definedName name="_xlnm.Print_Titles" localSheetId="7">'1-6'!$15:$15</definedName>
    <definedName name="_xlnm.Print_Titles" localSheetId="8">'1-7'!$15:$15</definedName>
    <definedName name="_xlnm.Print_Titles" localSheetId="9">'1-8'!$15:$15</definedName>
    <definedName name="_xlnm.Print_Titles" localSheetId="10">'1-9'!$15:$15</definedName>
  </definedNames>
  <calcPr fullCalcOnLoad="1"/>
</workbook>
</file>

<file path=xl/sharedStrings.xml><?xml version="1.0" encoding="utf-8"?>
<sst xmlns="http://schemas.openxmlformats.org/spreadsheetml/2006/main" count="1522" uniqueCount="364">
  <si>
    <t>gb</t>
  </si>
  <si>
    <t>1-2</t>
  </si>
  <si>
    <t>1-3</t>
  </si>
  <si>
    <t>1-4</t>
  </si>
  <si>
    <t>1-5</t>
  </si>
  <si>
    <t>1-6</t>
  </si>
  <si>
    <t>1-7</t>
  </si>
  <si>
    <t>1-8</t>
  </si>
  <si>
    <t>KOPĀ :</t>
  </si>
  <si>
    <t>kg</t>
  </si>
  <si>
    <t>Lokālā tāme Nr.1-6</t>
  </si>
  <si>
    <t xml:space="preserve">Objekta adrese: </t>
  </si>
  <si>
    <t>Pasūtījuma Nr.:</t>
  </si>
  <si>
    <t> t.sk. darba aizsardzība</t>
  </si>
  <si>
    <t>APSTIPRINU</t>
  </si>
  <si>
    <t>_______________________________</t>
  </si>
  <si>
    <t>(pasūtītāja paraksts un tā atšifrējums)</t>
  </si>
  <si>
    <t>Z.v.</t>
  </si>
  <si>
    <t>_______.gada ____.___________</t>
  </si>
  <si>
    <t>Būvniecības koptāme</t>
  </si>
  <si>
    <t>Darba veids vai konstruktīvā elementa nosaukums</t>
  </si>
  <si>
    <t>Objekta izmaksas Ls</t>
  </si>
  <si>
    <t>Kopsumma bez PVN</t>
  </si>
  <si>
    <t>Lokālā tāme Nr.1-5</t>
  </si>
  <si>
    <t>Lokālā tāme Nr.1-4</t>
  </si>
  <si>
    <t>Lokālā tāme Nr.1-3</t>
  </si>
  <si>
    <t>Lokālā tāme Nr.1-1</t>
  </si>
  <si>
    <t>Lokālā tāme Nr.1-2</t>
  </si>
  <si>
    <t>Lokālā tāme Nr.1-8</t>
  </si>
  <si>
    <t>(Darba veids vai konstruktīvā elementa nosaukums)</t>
  </si>
  <si>
    <t>Būves nosaukums:</t>
  </si>
  <si>
    <t>Objekta nosaukums :</t>
  </si>
  <si>
    <t>Objekta adrese:</t>
  </si>
  <si>
    <t xml:space="preserve">Pasūtījuma Nr.: </t>
  </si>
  <si>
    <t>Sastādīta</t>
  </si>
  <si>
    <t>gada</t>
  </si>
  <si>
    <t>gada tirgus cenās, pamatojoties uz</t>
  </si>
  <si>
    <t>daļas rasējumiem</t>
  </si>
  <si>
    <t>Tāmes izmaksas</t>
  </si>
  <si>
    <t>Tāme sastādīta:</t>
  </si>
  <si>
    <t>Ls</t>
  </si>
  <si>
    <t>m2</t>
  </si>
  <si>
    <t>N.</t>
  </si>
  <si>
    <t>Mēra</t>
  </si>
  <si>
    <t>Dau -</t>
  </si>
  <si>
    <t>izmaksa</t>
  </si>
  <si>
    <t xml:space="preserve">Kopējā </t>
  </si>
  <si>
    <t>p.</t>
  </si>
  <si>
    <t>vienība</t>
  </si>
  <si>
    <t>dzums</t>
  </si>
  <si>
    <t>Mate-</t>
  </si>
  <si>
    <t>Darba</t>
  </si>
  <si>
    <t>k.</t>
  </si>
  <si>
    <t>KOPĀ:</t>
  </si>
  <si>
    <t>KOPĀ TIEŠĀS IZMAKSAS:</t>
  </si>
  <si>
    <t>Darba nosaukums</t>
  </si>
  <si>
    <t>Vienības izmaksas</t>
  </si>
  <si>
    <t xml:space="preserve">Laika </t>
  </si>
  <si>
    <t>apm.lik-</t>
  </si>
  <si>
    <t xml:space="preserve">Darba </t>
  </si>
  <si>
    <t>Meha-</t>
  </si>
  <si>
    <t>Darb-</t>
  </si>
  <si>
    <t>riāli,</t>
  </si>
  <si>
    <t>alga,</t>
  </si>
  <si>
    <t>nismi,</t>
  </si>
  <si>
    <t>Kopā,</t>
  </si>
  <si>
    <t>norma,</t>
  </si>
  <si>
    <t>ietilpība,</t>
  </si>
  <si>
    <t>Kods</t>
  </si>
  <si>
    <t>Sastādīja</t>
  </si>
  <si>
    <t>(paraksts un tā atšifrējums,datums)</t>
  </si>
  <si>
    <t>Pārbaudīja</t>
  </si>
  <si>
    <t>Sertifikāta Nr.</t>
  </si>
  <si>
    <t>c/h</t>
  </si>
  <si>
    <t>me,Ls/h</t>
  </si>
  <si>
    <t>Tāme sastādīta</t>
  </si>
  <si>
    <t>PAVISAM KOPĀ</t>
  </si>
  <si>
    <t>Par kopējo summu,Ls</t>
  </si>
  <si>
    <t>Kopējā darbietilpība, c/h</t>
  </si>
  <si>
    <t>Nr.</t>
  </si>
  <si>
    <t>Kods,</t>
  </si>
  <si>
    <t>Tāmes</t>
  </si>
  <si>
    <t>Tai skaitā</t>
  </si>
  <si>
    <t>Darba veids vai konstruktīvā</t>
  </si>
  <si>
    <t xml:space="preserve">darba </t>
  </si>
  <si>
    <t>materiāli</t>
  </si>
  <si>
    <t>mehā-</t>
  </si>
  <si>
    <t>elementa nosaukums</t>
  </si>
  <si>
    <t>alga</t>
  </si>
  <si>
    <t>nismi</t>
  </si>
  <si>
    <t>ietilpība</t>
  </si>
  <si>
    <t>(c/h)</t>
  </si>
  <si>
    <t>Pavisam kopā</t>
  </si>
  <si>
    <t>Kopsavilkuma aprēķins pa darbu vai konstruktīvo elementu veidiem</t>
  </si>
  <si>
    <t>1</t>
  </si>
  <si>
    <t>1-1</t>
  </si>
  <si>
    <t>Darba devēja sociālais nodoklis 24,09%</t>
  </si>
  <si>
    <t>Nr.p.k.</t>
  </si>
  <si>
    <t>3</t>
  </si>
  <si>
    <t>4</t>
  </si>
  <si>
    <t>5</t>
  </si>
  <si>
    <t>6</t>
  </si>
  <si>
    <t>7</t>
  </si>
  <si>
    <t>8</t>
  </si>
  <si>
    <t>9</t>
  </si>
  <si>
    <t>KOPĀ  :</t>
  </si>
  <si>
    <t>gb.</t>
  </si>
  <si>
    <t>mēn.</t>
  </si>
  <si>
    <t>Ugunsdzēsības stenda ierīkošana</t>
  </si>
  <si>
    <t>Pagaidu elektroapgādes ierīkošana</t>
  </si>
  <si>
    <t>kmpl.</t>
  </si>
  <si>
    <t>Būvdarbu vadītāja biroja un strādnieku ģērbtuves konteineru L=6m uzstādīšana</t>
  </si>
  <si>
    <t>gab.</t>
  </si>
  <si>
    <t>Pārvietojamās tualetes uzstādīšana</t>
  </si>
  <si>
    <t>Pārvietojamās tualetes noma ar apkopi 4x mēnesī, 1 gb.</t>
  </si>
  <si>
    <t xml:space="preserve">Ūdens ņemšanas vietas ierīkošana </t>
  </si>
  <si>
    <t>kpl.</t>
  </si>
  <si>
    <t>Būvtāfeles izgatavošana un uzstādīšana</t>
  </si>
  <si>
    <t>t.m.</t>
  </si>
  <si>
    <t>Būvgružu konteinera noma, 1 gb., ieskaitot piegādi</t>
  </si>
  <si>
    <t>Demontāža</t>
  </si>
  <si>
    <t>Būvlaukuma ierīkošana</t>
  </si>
  <si>
    <t>Demontēt esošo lietus apmali</t>
  </si>
  <si>
    <t>m3</t>
  </si>
  <si>
    <t>Demontēt betona atbalsta sienu savienojuma vietā ar ēkas cokolu (pl.~500mm)</t>
  </si>
  <si>
    <t>gab</t>
  </si>
  <si>
    <t>Demontēt esošās vēdināšanas restes no fasādes</t>
  </si>
  <si>
    <t>Demontēt esošos ventilācijas izvadus,skursteņus  (h~3,2m) no fasādes</t>
  </si>
  <si>
    <t>Demontēt esošos gaismekļu virs ieejām ēkā</t>
  </si>
  <si>
    <t>kompl.</t>
  </si>
  <si>
    <t>Demontēt esošos prožektorus un to elektroinstalāciju no fasādes</t>
  </si>
  <si>
    <t>Demontēt esošo āra gaismekli, tā kronšteinu  un pievadkabeli no fasādes</t>
  </si>
  <si>
    <t>Demontēt esošos ventilācijas izvadus un to kronšteinus (h~9m) no fasādes</t>
  </si>
  <si>
    <t>Demontēt pie ēkas sienas piegulošāas atbalsta sienas un betonējumus</t>
  </si>
  <si>
    <t>Demontēt esošās teknes un notekas, novietot tās noliktavā uz ēkas fasādes remontdarbu laiku</t>
  </si>
  <si>
    <t>Demontēt esošos zibensnovadīšanas vadus no fasādes</t>
  </si>
  <si>
    <t>Demontēt elektrosadali no fasādes uz remontdarbu laiku</t>
  </si>
  <si>
    <t>Demontēt centrālās ieejas jumtiņu</t>
  </si>
  <si>
    <t>Demontēt esošās Zn skārda palodzes</t>
  </si>
  <si>
    <t>Demontēt esošās ugunsdzēsēju kāpnes</t>
  </si>
  <si>
    <t>Demontēt esošos logus (pārlikšanai)</t>
  </si>
  <si>
    <t>Demontēt esošās durvis</t>
  </si>
  <si>
    <t>Iznest būvgružus un novietot būvgružu konteinerā</t>
  </si>
  <si>
    <t>Izvest būvgružus uz utilizācijas vietu</t>
  </si>
  <si>
    <t>Cokola siltināšana</t>
  </si>
  <si>
    <t>Izzāģēt betonā atveri zem durvju sliekšņa , siltinājuma montāžai ( 50x200H)</t>
  </si>
  <si>
    <t>Atrakt grunti pa perimetru cokola siltināšanai (h~1,5m)</t>
  </si>
  <si>
    <t>Cokola tīrīšana un gruntēšana</t>
  </si>
  <si>
    <r>
      <t>m</t>
    </r>
    <r>
      <rPr>
        <vertAlign val="superscript"/>
        <sz val="11"/>
        <rFont val="Times New Roman"/>
        <family val="1"/>
      </rPr>
      <t>2</t>
    </r>
  </si>
  <si>
    <t>Pamatu un cokola vertikālā hidroizolācija (bituma mastika)</t>
  </si>
  <si>
    <t>līmjava  (4kg/m2)</t>
  </si>
  <si>
    <t>plastmasas fiksatori (4gb/m2)</t>
  </si>
  <si>
    <t>Siltinājuma aplīmēšana ar stikla-šķ.sietu cokolam</t>
  </si>
  <si>
    <t>stikla šķiedras siets</t>
  </si>
  <si>
    <t xml:space="preserve">līmjava-špaktele </t>
  </si>
  <si>
    <t>Tvaikacaurlaidīga dekoratīvā apmetuma uzklāšana cokolam</t>
  </si>
  <si>
    <t>grunts</t>
  </si>
  <si>
    <t>dekoratīvais apmetums  4kg/m2</t>
  </si>
  <si>
    <t>Cokola un ailu krāsošana</t>
  </si>
  <si>
    <t>gruntskrāsa</t>
  </si>
  <si>
    <t>l</t>
  </si>
  <si>
    <t>krāsa</t>
  </si>
  <si>
    <t>Betona apmaļu betonēšana</t>
  </si>
  <si>
    <t>rupgraudajnā smilts</t>
  </si>
  <si>
    <r>
      <t>m</t>
    </r>
    <r>
      <rPr>
        <vertAlign val="superscript"/>
        <sz val="11"/>
        <rFont val="Times New Roman"/>
        <family val="1"/>
      </rPr>
      <t>3</t>
    </r>
  </si>
  <si>
    <t>Blietētas šķembas</t>
  </si>
  <si>
    <t>betons</t>
  </si>
  <si>
    <t xml:space="preserve">stiegojuma diam 4 All </t>
  </si>
  <si>
    <t>kpl</t>
  </si>
  <si>
    <t>naglas</t>
  </si>
  <si>
    <t>Atbērt atpakaļ grunti pēc cokola siltināšanas, blīvējot pa kārtām</t>
  </si>
  <si>
    <t>Logu ailu paplašināšana  logiem par  2-3 cm</t>
  </si>
  <si>
    <t>Ķieģeļu palodžu apzāģēšana</t>
  </si>
  <si>
    <t>Tenax EPS-100 100mm</t>
  </si>
  <si>
    <t>Cokola ailu aizpildīšana ar putupolistirolu Tenax EPS-100, vai analogu 100 mm;pielīmējot ar līmjavu, stiprinot ar dībeļiem</t>
  </si>
  <si>
    <t>Cokola un pamatu siltināšana ar  putupolistirolu Tenax EPS-100, vai analogu 100 mm;pielīmējot ar līmjavu, stiprinot ar dībeļiem</t>
  </si>
  <si>
    <t>Tenax EPS-100 (b=~200mm)</t>
  </si>
  <si>
    <t>montāžas putas</t>
  </si>
  <si>
    <t>Iestrādāt putupolistirolu zem durvju sliekšaņa</t>
  </si>
  <si>
    <t>Tenax EPS-100 50mm</t>
  </si>
  <si>
    <t>Fasādes siltināšana</t>
  </si>
  <si>
    <t xml:space="preserve">Inventārās sastatnes montāža un demontāža fasādes apdares darbu veikšanai </t>
  </si>
  <si>
    <t>Plēves stiprināšana logu nosegšanai</t>
  </si>
  <si>
    <t>Sienu un ārējo loga aiļu tīrīšana, gruntēšana un izlīdzināšana.</t>
  </si>
  <si>
    <t>Ailu piemūrēšana ar gāzbetona blokiem b=200mm</t>
  </si>
  <si>
    <t>TexoBlock Screen 200</t>
  </si>
  <si>
    <t>līmjava</t>
  </si>
  <si>
    <t>t m</t>
  </si>
  <si>
    <t>līmjava  (5kg/m2)</t>
  </si>
  <si>
    <t>plastmasas fiksatori (8gb/m2)</t>
  </si>
  <si>
    <t>Stūru līstes uzstādīšana logu ailēm un ēkas stūriem,līmējot ar līmjavu</t>
  </si>
  <si>
    <t>Siltinājuma aplīmēšana ar stikla-šķ.sietu</t>
  </si>
  <si>
    <t>Cokola metāla profila un lāseņa  montāža</t>
  </si>
  <si>
    <t>Fasādes un ailu krāsošana</t>
  </si>
  <si>
    <t>Logi,durvis</t>
  </si>
  <si>
    <t>Ielikt atpakaļ iepriekš  izņemtos logus (ieskaitot iekšējās palodzes montāžu un ailas apdari</t>
  </si>
  <si>
    <t>Skārda ārējo palodžu uzstādīšana,stiprinot ar skruvēm,noblīvējot ar silikonu</t>
  </si>
  <si>
    <t>Dažādi darbi</t>
  </si>
  <si>
    <t>Jumts</t>
  </si>
  <si>
    <t>Pagarināt esošās spāres</t>
  </si>
  <si>
    <t>stiprinājumi</t>
  </si>
  <si>
    <t>Siltumizolācijas ierīkošana gar mūrlatu, pa ēkas perimetru</t>
  </si>
  <si>
    <t>akmensvate</t>
  </si>
  <si>
    <t>Ierīkot vēja kastes apdari ar krāsotiem, ēvelētiem dāļiem</t>
  </si>
  <si>
    <t>Montēt, demontēt esošos tekņu āķus</t>
  </si>
  <si>
    <t>Ierīkot esošās teknes un notekas</t>
  </si>
  <si>
    <t>noteku stiprinājumi</t>
  </si>
  <si>
    <t>noteku pagarinājumi</t>
  </si>
  <si>
    <t>palīgmateriāli</t>
  </si>
  <si>
    <t>Ierīkot jaunu jumtiņu virs centrālās ieejas 4400x3600mm</t>
  </si>
  <si>
    <t>Ierīkot veidņus atbalsta sieniņu piebetonēšanai pēc siltināšanas darbu veikšanas</t>
  </si>
  <si>
    <t>Ierīkot armējumu</t>
  </si>
  <si>
    <t>Piebetonēt atbalsta sieniņas</t>
  </si>
  <si>
    <t>t</t>
  </si>
  <si>
    <t>Demontēt jumta skārdu pa perimetru (~1m) u jumtiņa segumu</t>
  </si>
  <si>
    <t>Ierīkot pretkondrensāta plēves pagarinājumu</t>
  </si>
  <si>
    <t>Ierīkot Rannila PP20 jumta seguma pagarinājumu</t>
  </si>
  <si>
    <t>Ierīkot siltinājumu vējtvera jumtiņam</t>
  </si>
  <si>
    <t>Montēt atpakaļ demontēto jumta segumu</t>
  </si>
  <si>
    <t>Ierīkot pagarinājumus ventilācijas izvadiem fasādē</t>
  </si>
  <si>
    <t>Montēt esošos vēdināšanas izvadus uz jauniem kronšteiniem</t>
  </si>
  <si>
    <t>plastmasas fiksatori (3gb/m2)</t>
  </si>
  <si>
    <t>Atlikt atpakaļ demontētās elektrosadales</t>
  </si>
  <si>
    <t>Vēdināšana</t>
  </si>
  <si>
    <t>Ventilācija PN1</t>
  </si>
  <si>
    <t>Gaisa apstrādes agregāts ar entalpijas tipa rekuperatoru (92%), CO2 devēju un automātiku</t>
  </si>
  <si>
    <t>Āra reste</t>
  </si>
  <si>
    <t>Pretvārsts</t>
  </si>
  <si>
    <t xml:space="preserve">Trokšņu slāpētājs </t>
  </si>
  <si>
    <t>Filtru kaste ar filtru EU3</t>
  </si>
  <si>
    <t xml:space="preserve">Gaisa pieplūdes difuzors </t>
  </si>
  <si>
    <t xml:space="preserve">Gaisa nosūces difuzors </t>
  </si>
  <si>
    <t>Droseļvārsts</t>
  </si>
  <si>
    <t>Gaisa vads no cinkotā skārda</t>
  </si>
  <si>
    <t>Gaisa vadu fasondaļas</t>
  </si>
  <si>
    <t>Izolācija Lamella Mat 50 mm ar follijas pārklājumu</t>
  </si>
  <si>
    <t>Montāžas materiāli</t>
  </si>
  <si>
    <t>Montāžas stiprinājumi</t>
  </si>
  <si>
    <t>Ventilācija PN2</t>
  </si>
  <si>
    <t>Ventilācija PN3</t>
  </si>
  <si>
    <t>Nosūces ventilācija ar siltuma atgūšanu karstā ūdens sagatavošanai N1;N2</t>
  </si>
  <si>
    <t>Nosūces ventilācijas siltumsūknis siltuma atgūšanai no nosūces gaisa ar 70% efektivitāti ECOCIAT 50V serie TO</t>
  </si>
  <si>
    <t>Kanāla ventilators ar ātruma regulatoru</t>
  </si>
  <si>
    <t>Siltināts vārsts ar piedziņu (ar atsperi)</t>
  </si>
  <si>
    <t>Pretlietus gaisa izmešanas reste</t>
  </si>
  <si>
    <t>Ūdens daļa</t>
  </si>
  <si>
    <t>Daudzslāņu plastmasa caurule</t>
  </si>
  <si>
    <t>Daudzslāņu plastmasa caurules fasondaļas</t>
  </si>
  <si>
    <t>Lodveida ventilis</t>
  </si>
  <si>
    <t>Manometrs ar kontrolventili</t>
  </si>
  <si>
    <t>Termometrs</t>
  </si>
  <si>
    <t>m.</t>
  </si>
  <si>
    <t>ComfoAir 350 VL Luxe</t>
  </si>
  <si>
    <t>IGV160</t>
  </si>
  <si>
    <t>D160</t>
  </si>
  <si>
    <t>D160-50-900</t>
  </si>
  <si>
    <t>DVS-P125</t>
  </si>
  <si>
    <t>DVS-125</t>
  </si>
  <si>
    <t>D125</t>
  </si>
  <si>
    <t>ECOCIAT 50V TO</t>
  </si>
  <si>
    <t>RK 600x350 E1</t>
  </si>
  <si>
    <t>600x350x900(L)</t>
  </si>
  <si>
    <t>700x700</t>
  </si>
  <si>
    <t>600x200</t>
  </si>
  <si>
    <t>500x300</t>
  </si>
  <si>
    <t>600x350</t>
  </si>
  <si>
    <t>Dn32</t>
  </si>
  <si>
    <t>0-6Bar</t>
  </si>
  <si>
    <t>0-120C</t>
  </si>
  <si>
    <t>Līg.cena</t>
  </si>
  <si>
    <t>Būvlaukuma sagatavošana</t>
  </si>
  <si>
    <t>Elektroapgāde</t>
  </si>
  <si>
    <t>Logeru ierīkošana</t>
  </si>
  <si>
    <t>Būvdarbu vadītāja biroja un strādnieku ģērbtuves konteineru L=6m noma, 1 gb., ieskaitot piegādi</t>
  </si>
  <si>
    <t>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</si>
  <si>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</si>
  <si>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</si>
  <si>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</si>
  <si>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</si>
  <si>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</si>
  <si>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</si>
  <si>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</si>
  <si>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</si>
  <si>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</si>
  <si>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</si>
  <si>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</si>
  <si>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</si>
  <si>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</si>
  <si>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</si>
  <si>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Isofas -200 mm</t>
  </si>
  <si>
    <t>Isofas P 30 mm</t>
  </si>
  <si>
    <t>1-9</t>
  </si>
  <si>
    <t>PS1000E – akumulācijas tvertne 1000l, komplektā ar
izolāciju</t>
  </si>
  <si>
    <t>PS1000E</t>
  </si>
  <si>
    <t>PVS 40 – tvertņu savienojums no nerūsējošā tērauda</t>
  </si>
  <si>
    <t>PVS40</t>
  </si>
  <si>
    <t>ISOV -KAP40E – izolēts noslēgvāciņš tvertnes
neizmantotajiem pievienojumiem.</t>
  </si>
  <si>
    <t>ISOV-KAP40E</t>
  </si>
  <si>
    <t>Automātikas bloks ar devējiem</t>
  </si>
  <si>
    <t>Hidrauliskais bloks ar siltummaiņiem un noslēgarmatūru karstā ūdens sagatavošanai</t>
  </si>
  <si>
    <t>Hidrauliskais bloks ar noslēgarmatūru tvertņu uzsildīšanai</t>
  </si>
  <si>
    <t>Daudzslāņu caurules un veidgabali</t>
  </si>
  <si>
    <t>Cauruļvadu izolācija</t>
  </si>
  <si>
    <t>Montāžas palīgmateriāli</t>
  </si>
  <si>
    <t>Stiprinājumi</t>
  </si>
  <si>
    <t>Marķēšanas  materiāli</t>
  </si>
  <si>
    <t>Montāžas darbi</t>
  </si>
  <si>
    <t>Materiāli</t>
  </si>
  <si>
    <t xml:space="preserve">Metāla konstrukcijas siltinātas ugunsizturīgas ārdurvis EI60 izejai uz pagraba kāpnēm.  Durvju siltuma caurlaidības koeficients Usl,1,8W(m2xK).  (900x2100)mm  1 gb Montāža saskaņā ar LVS </t>
  </si>
  <si>
    <t xml:space="preserve">PVC konstr. ārdurvis ar siltinātiem piecu kameru profiliem, baltā krāsa, ar pildījumu, paredzēt durvju iizvērējus. Furnitūra ROTO vai ekvivalenta. Durvju siltuma caurlaidības koeficients profiliem Us1,8W(m2xK), pildījumam (1960x2100) 1 gb  Montāža saskaņā ar LVS </t>
  </si>
  <si>
    <t xml:space="preserve">PVC konstr. ārdurvis ar siltinātiem piecu kameru profiliem, baltā krāsa, ar pildījumu, paredzēt durvju iizvērējus. Furnitūra ROTO vai ekvivalenta. Durvju siltuma caurlaidības koeficients profiliem Us1,8W(m2xK), pildījumam (1190x2100) 1 gb  Montāža saskaņā ar LVS </t>
  </si>
  <si>
    <t xml:space="preserve">PVC konstr. ārdurvis ar siltinātiem piecu kameru profiliem, baltā krāsa, ar pildījumu, paredzēt durvju iizvērējus. Furnitūra ROTO vai ekvivalenta. Durvju siltuma caurlaidības koeficients profiliem Us1,8W(m2xK), pildījumam (1150x2100) 1 gb  Montāža saskaņā ar LVS </t>
  </si>
  <si>
    <t>Ierīkot hidroizolāciju pagraba iekšsienai</t>
  </si>
  <si>
    <t>Ierīkot ģipškartona apšuvumu sienai pa metāla karkasu ar 50mm akmensvates siltinājumu</t>
  </si>
  <si>
    <t>Krāsot sienu ar akrila krāsu</t>
  </si>
  <si>
    <t>Neattiecināmās izmaksas</t>
  </si>
  <si>
    <t>Lokālā tāme Nr.1-10</t>
  </si>
  <si>
    <t>Lokālā tāme Nr.1-9</t>
  </si>
  <si>
    <t>Neattiecināmās izmksas</t>
  </si>
  <si>
    <t>1-10</t>
  </si>
  <si>
    <t>Esošo margu tīrīšana, krāsošana ar alkīda krāsu</t>
  </si>
  <si>
    <t>Kāpņu laukuma renovācija ar hidroizolējošu betonu Skrepa 500 vai analogu</t>
  </si>
  <si>
    <t>Radušos nevajadzīgo  atveru (pēc vēdināšanas izvadu demontāžas ) aizmūrēšana</t>
  </si>
  <si>
    <t>antiseptizēts kokmateriāls 200x50</t>
  </si>
  <si>
    <t>Griestu gaismeklis ar LED dienasgaismas spuldzēm 2x8W, a.p. IP20 230V</t>
  </si>
  <si>
    <t>Griestu gaismeklis ar LED spuldzēm 4x8W, a.p. IP20</t>
  </si>
  <si>
    <t>Griestu gaismeklis ar LED spuldzēm 2x18W, a.p. IP44</t>
  </si>
  <si>
    <t>Griestu gaismeklis ar LED spuldzi1x9W, a.p. IP44</t>
  </si>
  <si>
    <t>Griestu gaismeklis ar LED spuldzi1x9W, a.p. IP44 un iebūvētu akumulātoru 1h stāvokļa rel kompl.</t>
  </si>
  <si>
    <t xml:space="preserve">Griestu gaismeklis ar LED spuldzēm 2x22W, a.p. IP54  </t>
  </si>
  <si>
    <t>Esošais plafona gaismeklis ar E27 cokolu nomainīt kvēlspuldzi pret LED-E27 9W 230V</t>
  </si>
  <si>
    <t>Esošajiem halogēnajiem gaismēkļiem uz sliedes GU10 cokolu nomainīt Halogēnspuldzes pret LED-GU10  4.5W 230V</t>
  </si>
  <si>
    <t>Prožektors LED 1x96W, a.p. IP65</t>
  </si>
  <si>
    <t>Esošajam griestu gaismeklim 2x36W dienasgaismu spuldzēm tiek mainītas pret LED spuldzēm 2x18W,</t>
  </si>
  <si>
    <t>Esošajam griestu gaismeklim 4x18W dienasgaismu spuldzēm tiek mainītas pret LED spuldzēm 4x8W,</t>
  </si>
  <si>
    <t>Esošajam griestu gaismeklim 1x36W dienasgaismu spuldzēm tiek mainītas pret LED spuldzi 1x18W,</t>
  </si>
  <si>
    <t>Esošajam griestu gaismeklim 2x18W dienasgaismu spuldzēm tiek mainītas pret LED spuldzēm 2x8W,</t>
  </si>
  <si>
    <t>Esošajam griestu gaismeklim 2x58W dienasgaismu spuldzēm tiek mainītas pret LED spuldzēm 2x22W,</t>
  </si>
  <si>
    <t>Esošajam griestu gaismeklim  ar iebūvētu akumulātoru 1h 2x58W spuldzēm  tiek mainītas pret LED spuldzēm 2x22W,</t>
  </si>
  <si>
    <t>Plafona gaismeklis ar E27 cokolu projektējamo LED-E27 9W 230V</t>
  </si>
  <si>
    <t>Evakuācijas lampa   "IZEJA"  LED ar barošanas bloku 3h .</t>
  </si>
  <si>
    <t>Kabelis šķ. 3x1,5mm2</t>
  </si>
  <si>
    <t>Kabelis šķ. 5x6mm2</t>
  </si>
  <si>
    <t>Automātslēdzis 3f 40A D tips</t>
  </si>
  <si>
    <t>P.c 20mm. caurule nedegošā zibensaizsardzības novadiem no jumta zem fasādes siltinājuma</t>
  </si>
  <si>
    <t>m</t>
  </si>
  <si>
    <t>Neattiecināmās būvniecības izmaksas</t>
  </si>
  <si>
    <t xml:space="preserve"> "Saules Stari", Pelči, Pelču pagasts, Kuldīgas novads</t>
  </si>
  <si>
    <t xml:space="preserve">Fasāžu vienkāršotā renovācija un iekšējo inženiertīklu vienkāršotā rekonstrukcija </t>
  </si>
  <si>
    <r>
      <t xml:space="preserve">Būves nosaukums: </t>
    </r>
    <r>
      <rPr>
        <b/>
        <sz val="12"/>
        <rFont val="Times New Roman"/>
        <family val="1"/>
      </rPr>
      <t xml:space="preserve">Fasāžu vienkāršotā renovācija un iekšējo inženiertīklu vienkāršotā rekonstrukcija   Pelču speciālās internātpamatskolas - attīstības centra internātskolas ēkai (001) </t>
    </r>
  </si>
  <si>
    <t xml:space="preserve">Fasāžu vienkāršotā renovācija un iekšējo inženiertīklu vienkāršotā rekonstrukcija   Pelču speciālās internātpamatskolas - attīstības centra internātskolas ēkai (001) </t>
  </si>
  <si>
    <t xml:space="preserve">Fasāžu vienkāršotā renovācija un iekšējo inženiertīklu vienkāršotā rekonstrukcija  </t>
  </si>
  <si>
    <t xml:space="preserve"> Pelču speciālās internātpamatskolas - attīstības centra internātskolas ēkai (001) </t>
  </si>
  <si>
    <t>Fasāžu vienkāršotā renovācija un iekšējo inženiertīklu vienkāršotā rekonstrukcija</t>
  </si>
  <si>
    <t>līg.cena</t>
  </si>
  <si>
    <t>Ventilācijas siltumatgūšanas siltumsūkņu hidrauliskā daļa</t>
  </si>
  <si>
    <t xml:space="preserve">Sienu , vējtvera siltināšana ar cietām Isofas vai analogām akmens vates plātnēm 200 mm biezumā,stiprinot ar dībeļiem </t>
  </si>
  <si>
    <t>Logu un durvju aiļu siltināšana ar cietām Isofas P vai analogām akmens vates plātnēm 30 mm biezumā,stiprinot ar līmjavu</t>
  </si>
  <si>
    <t>Tāme sagatavota 2013.gada _______________</t>
  </si>
  <si>
    <t xml:space="preserve">Materiālu, grunts apmaiņas un būvgružu transporta izdevumi </t>
  </si>
  <si>
    <t>2013.</t>
  </si>
  <si>
    <t>Materiālu, grunts apmaiņas un būvgružu transporta izdevumi</t>
  </si>
  <si>
    <t xml:space="preserve">     Virsizdevumi </t>
  </si>
  <si>
    <t xml:space="preserve">                Peļņa  </t>
  </si>
</sst>
</file>

<file path=xl/styles.xml><?xml version="1.0" encoding="utf-8"?>
<styleSheet xmlns="http://schemas.openxmlformats.org/spreadsheetml/2006/main">
  <numFmts count="6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Ls&quot;#,##0_);\(&quot;Ls&quot;#,##0\)"/>
    <numFmt numFmtId="189" formatCode="&quot;Ls&quot;#,##0_);[Red]\(&quot;Ls&quot;#,##0\)"/>
    <numFmt numFmtId="190" formatCode="&quot;Ls&quot;#,##0.00_);\(&quot;Ls&quot;#,##0.00\)"/>
    <numFmt numFmtId="191" formatCode="&quot;Ls&quot;#,##0.00_);[Red]\(&quot;Ls&quot;#,##0.00\)"/>
    <numFmt numFmtId="192" formatCode="_(&quot;Ls&quot;* #,##0_);_(&quot;Ls&quot;* \(#,##0\);_(&quot;Ls&quot;* &quot;-&quot;_);_(@_)"/>
    <numFmt numFmtId="193" formatCode="_(&quot;Ls&quot;* #,##0.00_);_(&quot;Ls&quot;* \(#,##0.00\);_(&quot;Ls&quot;* &quot;-&quot;??_);_(@_)"/>
    <numFmt numFmtId="194" formatCode="0.0"/>
    <numFmt numFmtId="195" formatCode="0.000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0.000000000"/>
    <numFmt numFmtId="202" formatCode="0.0000000000"/>
    <numFmt numFmtId="203" formatCode="0.00000000000"/>
    <numFmt numFmtId="204" formatCode="0.000000000000"/>
    <numFmt numFmtId="205" formatCode="0.0000000000000"/>
    <numFmt numFmtId="206" formatCode="0.00000000000000"/>
    <numFmt numFmtId="207" formatCode="0.000000000000000"/>
    <numFmt numFmtId="208" formatCode="0.0000000000000000"/>
    <numFmt numFmtId="209" formatCode="0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_-* #,##0.000000_-;\-* #,##0.000000_-;_-* &quot;-&quot;??_-;_-@_-"/>
    <numFmt numFmtId="215" formatCode="0.0%"/>
    <numFmt numFmtId="216" formatCode="#,##0.000"/>
    <numFmt numFmtId="217" formatCode="0.00_)"/>
    <numFmt numFmtId="218" formatCode="mm/yy"/>
    <numFmt numFmtId="219" formatCode="_-* #,##0.000000_-;\-* #,##0.000000_-;_-* &quot;-&quot;??????_-;_-@_-"/>
  </numFmts>
  <fonts count="48">
    <font>
      <sz val="10"/>
      <name val="BaltOptima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Times New Roman Baltic"/>
      <family val="1"/>
    </font>
    <font>
      <u val="single"/>
      <sz val="10"/>
      <color indexed="12"/>
      <name val="BaltOptima"/>
      <family val="0"/>
    </font>
    <font>
      <u val="single"/>
      <sz val="10"/>
      <color indexed="36"/>
      <name val="BaltOptima"/>
      <family val="0"/>
    </font>
    <font>
      <sz val="11"/>
      <name val="Times New Roman Baltic"/>
      <family val="1"/>
    </font>
    <font>
      <sz val="11"/>
      <name val="BaltOptima"/>
      <family val="0"/>
    </font>
    <font>
      <sz val="11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8"/>
      <name val="BaltOptima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i/>
      <sz val="11"/>
      <name val="Times New Roman Baltic"/>
      <family val="0"/>
    </font>
    <font>
      <sz val="12"/>
      <name val="Courier"/>
      <family val="1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i/>
      <sz val="10"/>
      <color indexed="14"/>
      <name val="Arial"/>
      <family val="2"/>
    </font>
    <font>
      <sz val="10"/>
      <color indexed="14"/>
      <name val="Arial"/>
      <family val="2"/>
    </font>
    <font>
      <sz val="11"/>
      <color indexed="8"/>
      <name val="Times New Roman"/>
      <family val="1"/>
    </font>
    <font>
      <sz val="12"/>
      <name val="Helv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tted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/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medium"/>
      <right style="thin"/>
      <top style="dotted"/>
      <bottom style="medium"/>
    </border>
    <border>
      <left style="medium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0">
      <alignment/>
      <protection/>
    </xf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14" fillId="0" borderId="0">
      <alignment vertical="center" wrapText="1"/>
      <protection/>
    </xf>
    <xf numFmtId="0" fontId="14" fillId="0" borderId="0">
      <alignment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14" fillId="0" borderId="0">
      <alignment/>
      <protection/>
    </xf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0">
      <alignment/>
      <protection/>
    </xf>
  </cellStyleXfs>
  <cellXfs count="334">
    <xf numFmtId="0" fontId="0" fillId="0" borderId="0" xfId="0" applyAlignment="1">
      <alignment/>
    </xf>
    <xf numFmtId="0" fontId="0" fillId="0" borderId="0" xfId="0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2" fontId="8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1" fillId="0" borderId="16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2" fontId="11" fillId="0" borderId="0" xfId="0" applyNumberFormat="1" applyFont="1" applyAlignment="1">
      <alignment/>
    </xf>
    <xf numFmtId="49" fontId="6" fillId="0" borderId="16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16" fillId="0" borderId="31" xfId="0" applyNumberFormat="1" applyFont="1" applyBorder="1" applyAlignment="1">
      <alignment horizontal="right" wrapText="1"/>
    </xf>
    <xf numFmtId="4" fontId="2" fillId="0" borderId="31" xfId="0" applyNumberFormat="1" applyFont="1" applyFill="1" applyBorder="1" applyAlignment="1">
      <alignment horizontal="right"/>
    </xf>
    <xf numFmtId="2" fontId="8" fillId="0" borderId="31" xfId="0" applyNumberFormat="1" applyFont="1" applyBorder="1" applyAlignment="1">
      <alignment horizontal="right"/>
    </xf>
    <xf numFmtId="2" fontId="8" fillId="0" borderId="16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2" fontId="8" fillId="0" borderId="32" xfId="0" applyNumberFormat="1" applyFont="1" applyFill="1" applyBorder="1" applyAlignment="1">
      <alignment horizontal="center"/>
    </xf>
    <xf numFmtId="2" fontId="16" fillId="0" borderId="32" xfId="0" applyNumberFormat="1" applyFont="1" applyBorder="1" applyAlignment="1">
      <alignment horizontal="right" wrapText="1"/>
    </xf>
    <xf numFmtId="4" fontId="2" fillId="0" borderId="32" xfId="0" applyNumberFormat="1" applyFont="1" applyFill="1" applyBorder="1" applyAlignment="1">
      <alignment horizontal="right"/>
    </xf>
    <xf numFmtId="2" fontId="8" fillId="0" borderId="32" xfId="0" applyNumberFormat="1" applyFont="1" applyBorder="1" applyAlignment="1">
      <alignment horizontal="right"/>
    </xf>
    <xf numFmtId="2" fontId="1" fillId="0" borderId="32" xfId="0" applyNumberFormat="1" applyFont="1" applyBorder="1" applyAlignment="1">
      <alignment horizontal="right"/>
    </xf>
    <xf numFmtId="0" fontId="8" fillId="0" borderId="32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11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2" fontId="6" fillId="0" borderId="31" xfId="0" applyNumberFormat="1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49" fontId="6" fillId="0" borderId="33" xfId="0" applyNumberFormat="1" applyFont="1" applyBorder="1" applyAlignment="1">
      <alignment horizontal="center" wrapText="1"/>
    </xf>
    <xf numFmtId="0" fontId="6" fillId="0" borderId="33" xfId="0" applyFont="1" applyBorder="1" applyAlignment="1">
      <alignment horizontal="left" wrapText="1"/>
    </xf>
    <xf numFmtId="2" fontId="6" fillId="0" borderId="33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3" fillId="0" borderId="34" xfId="0" applyFont="1" applyBorder="1" applyAlignment="1">
      <alignment horizontal="right"/>
    </xf>
    <xf numFmtId="49" fontId="6" fillId="0" borderId="3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21" xfId="0" applyFont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Alignment="1">
      <alignment horizontal="right" vertical="center" wrapText="1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217" fontId="17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horizontal="right" vertical="center" wrapText="1"/>
      <protection/>
    </xf>
    <xf numFmtId="4" fontId="24" fillId="0" borderId="0" xfId="0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left"/>
    </xf>
    <xf numFmtId="0" fontId="17" fillId="0" borderId="20" xfId="0" applyFont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 vertical="top"/>
    </xf>
    <xf numFmtId="0" fontId="17" fillId="0" borderId="2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top" wrapText="1"/>
    </xf>
    <xf numFmtId="0" fontId="20" fillId="0" borderId="35" xfId="71" applyFont="1" applyFill="1" applyBorder="1" applyAlignment="1">
      <alignment horizontal="center" vertical="center" wrapText="1"/>
      <protection/>
    </xf>
    <xf numFmtId="4" fontId="17" fillId="0" borderId="36" xfId="0" applyNumberFormat="1" applyFont="1" applyFill="1" applyBorder="1" applyAlignment="1" applyProtection="1">
      <alignment horizontal="right" vertical="center" wrapText="1"/>
      <protection/>
    </xf>
    <xf numFmtId="4" fontId="17" fillId="0" borderId="37" xfId="0" applyNumberFormat="1" applyFont="1" applyFill="1" applyBorder="1" applyAlignment="1" applyProtection="1">
      <alignment horizontal="right" vertical="center" wrapText="1"/>
      <protection/>
    </xf>
    <xf numFmtId="4" fontId="17" fillId="0" borderId="38" xfId="0" applyNumberFormat="1" applyFont="1" applyFill="1" applyBorder="1" applyAlignment="1">
      <alignment vertical="center"/>
    </xf>
    <xf numFmtId="0" fontId="20" fillId="0" borderId="39" xfId="71" applyFont="1" applyFill="1" applyBorder="1" applyAlignment="1">
      <alignment horizontal="center" vertical="center" wrapText="1"/>
      <protection/>
    </xf>
    <xf numFmtId="0" fontId="20" fillId="0" borderId="40" xfId="71" applyFont="1" applyFill="1" applyBorder="1" applyAlignment="1">
      <alignment horizontal="center" vertical="center" wrapText="1"/>
      <protection/>
    </xf>
    <xf numFmtId="2" fontId="6" fillId="0" borderId="27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7" fillId="0" borderId="41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wrapText="1"/>
    </xf>
    <xf numFmtId="2" fontId="8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2" fontId="8" fillId="0" borderId="32" xfId="0" applyNumberFormat="1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Fill="1" applyBorder="1" applyAlignment="1">
      <alignment/>
    </xf>
    <xf numFmtId="0" fontId="19" fillId="0" borderId="2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49" fontId="19" fillId="0" borderId="32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8" fillId="0" borderId="20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49" fontId="8" fillId="0" borderId="31" xfId="0" applyNumberFormat="1" applyFont="1" applyBorder="1" applyAlignment="1">
      <alignment horizontal="center" wrapText="1"/>
    </xf>
    <xf numFmtId="0" fontId="6" fillId="0" borderId="31" xfId="0" applyFont="1" applyBorder="1" applyAlignment="1">
      <alignment horizontal="left" wrapText="1"/>
    </xf>
    <xf numFmtId="2" fontId="6" fillId="0" borderId="37" xfId="0" applyNumberFormat="1" applyFont="1" applyBorder="1" applyAlignment="1">
      <alignment horizontal="center" wrapText="1"/>
    </xf>
    <xf numFmtId="2" fontId="6" fillId="0" borderId="42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1" fillId="0" borderId="43" xfId="0" applyFont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" fillId="0" borderId="32" xfId="0" applyFont="1" applyBorder="1" applyAlignment="1">
      <alignment horizontal="center" wrapText="1"/>
    </xf>
    <xf numFmtId="0" fontId="1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 applyProtection="1">
      <alignment horizontal="center" vertical="center"/>
      <protection/>
    </xf>
    <xf numFmtId="0" fontId="17" fillId="0" borderId="45" xfId="0" applyFont="1" applyFill="1" applyBorder="1" applyAlignment="1" applyProtection="1">
      <alignment horizontal="left" vertical="center" wrapText="1"/>
      <protection/>
    </xf>
    <xf numFmtId="0" fontId="17" fillId="0" borderId="46" xfId="72" applyFont="1" applyBorder="1" applyAlignment="1">
      <alignment horizontal="center" vertical="center" wrapText="1"/>
      <protection/>
    </xf>
    <xf numFmtId="0" fontId="17" fillId="0" borderId="47" xfId="72" applyFont="1" applyFill="1" applyBorder="1" applyAlignment="1">
      <alignment horizontal="left" vertical="center" wrapText="1"/>
      <protection/>
    </xf>
    <xf numFmtId="1" fontId="17" fillId="0" borderId="46" xfId="74" applyNumberFormat="1" applyFont="1" applyFill="1" applyBorder="1" applyAlignment="1">
      <alignment horizontal="center" vertical="center" wrapText="1"/>
      <protection/>
    </xf>
    <xf numFmtId="194" fontId="17" fillId="0" borderId="48" xfId="74" applyNumberFormat="1" applyFont="1" applyFill="1" applyBorder="1" applyAlignment="1">
      <alignment horizontal="left" vertical="center" wrapText="1"/>
      <protection/>
    </xf>
    <xf numFmtId="194" fontId="17" fillId="0" borderId="48" xfId="74" applyNumberFormat="1" applyFont="1" applyFill="1" applyBorder="1" applyAlignment="1">
      <alignment horizontal="center" vertical="center"/>
      <protection/>
    </xf>
    <xf numFmtId="2" fontId="17" fillId="0" borderId="47" xfId="74" applyNumberFormat="1" applyFont="1" applyFill="1" applyBorder="1" applyAlignment="1">
      <alignment horizontal="center" vertical="center"/>
      <protection/>
    </xf>
    <xf numFmtId="0" fontId="3" fillId="0" borderId="31" xfId="0" applyFont="1" applyBorder="1" applyAlignment="1">
      <alignment horizontal="left" wrapText="1"/>
    </xf>
    <xf numFmtId="0" fontId="8" fillId="0" borderId="31" xfId="70" applyFont="1" applyFill="1" applyBorder="1" applyAlignment="1">
      <alignment horizontal="left" vertical="center" wrapText="1"/>
      <protection/>
    </xf>
    <xf numFmtId="0" fontId="8" fillId="0" borderId="31" xfId="0" applyFont="1" applyFill="1" applyBorder="1" applyAlignment="1" quotePrefix="1">
      <alignment horizontal="center" vertical="center"/>
    </xf>
    <xf numFmtId="0" fontId="8" fillId="0" borderId="31" xfId="70" applyFont="1" applyFill="1" applyBorder="1" applyAlignment="1">
      <alignment horizontal="center" vertical="center" wrapText="1"/>
      <protection/>
    </xf>
    <xf numFmtId="0" fontId="8" fillId="0" borderId="31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 vertical="center"/>
    </xf>
    <xf numFmtId="2" fontId="8" fillId="0" borderId="31" xfId="0" applyNumberFormat="1" applyFont="1" applyFill="1" applyBorder="1" applyAlignment="1">
      <alignment horizontal="center" vertical="center"/>
    </xf>
    <xf numFmtId="0" fontId="8" fillId="0" borderId="31" xfId="70" applyFont="1" applyFill="1" applyBorder="1" applyAlignment="1" quotePrefix="1">
      <alignment horizontal="center" vertical="center" wrapText="1"/>
      <protection/>
    </xf>
    <xf numFmtId="0" fontId="8" fillId="0" borderId="31" xfId="68" applyFont="1" applyFill="1" applyBorder="1" applyAlignment="1">
      <alignment horizontal="left" vertical="center" wrapText="1"/>
      <protection/>
    </xf>
    <xf numFmtId="0" fontId="8" fillId="0" borderId="31" xfId="0" applyFont="1" applyFill="1" applyBorder="1" applyAlignment="1">
      <alignment vertical="center" wrapText="1"/>
    </xf>
    <xf numFmtId="0" fontId="2" fillId="0" borderId="31" xfId="70" applyFont="1" applyFill="1" applyBorder="1" applyAlignment="1">
      <alignment horizontal="center" vertical="center" wrapText="1"/>
      <protection/>
    </xf>
    <xf numFmtId="0" fontId="2" fillId="0" borderId="31" xfId="0" applyFont="1" applyFill="1" applyBorder="1" applyAlignment="1">
      <alignment horizontal="center" vertical="center"/>
    </xf>
    <xf numFmtId="16" fontId="8" fillId="0" borderId="31" xfId="0" applyNumberFormat="1" applyFont="1" applyFill="1" applyBorder="1" applyAlignment="1" quotePrefix="1">
      <alignment horizontal="center" vertical="center"/>
    </xf>
    <xf numFmtId="0" fontId="8" fillId="0" borderId="31" xfId="68" applyFont="1" applyFill="1" applyBorder="1" applyAlignment="1">
      <alignment horizontal="center" vertical="center"/>
      <protection/>
    </xf>
    <xf numFmtId="2" fontId="8" fillId="0" borderId="31" xfId="68" applyNumberFormat="1" applyFont="1" applyFill="1" applyBorder="1" applyAlignment="1">
      <alignment horizontal="center" vertical="center"/>
      <protection/>
    </xf>
    <xf numFmtId="0" fontId="8" fillId="0" borderId="31" xfId="62" applyFont="1" applyFill="1" applyBorder="1" applyAlignment="1">
      <alignment horizontal="center" vertical="center" wrapText="1"/>
      <protection/>
    </xf>
    <xf numFmtId="0" fontId="2" fillId="0" borderId="31" xfId="0" applyFont="1" applyFill="1" applyBorder="1" applyAlignment="1">
      <alignment horizontal="center" vertical="center"/>
    </xf>
    <xf numFmtId="2" fontId="8" fillId="0" borderId="31" xfId="70" applyNumberFormat="1" applyFont="1" applyFill="1" applyBorder="1" applyAlignment="1">
      <alignment horizontal="center" vertical="center" wrapText="1"/>
      <protection/>
    </xf>
    <xf numFmtId="2" fontId="8" fillId="0" borderId="31" xfId="68" applyNumberFormat="1" applyFont="1" applyFill="1" applyBorder="1" applyAlignment="1">
      <alignment horizontal="center" vertical="center" wrapText="1"/>
      <protection/>
    </xf>
    <xf numFmtId="0" fontId="19" fillId="0" borderId="31" xfId="70" applyFont="1" applyFill="1" applyBorder="1" applyAlignment="1">
      <alignment horizontal="center" vertical="center" wrapText="1"/>
      <protection/>
    </xf>
    <xf numFmtId="0" fontId="27" fillId="0" borderId="31" xfId="0" applyFont="1" applyFill="1" applyBorder="1" applyAlignment="1" quotePrefix="1">
      <alignment horizontal="center" vertical="center"/>
    </xf>
    <xf numFmtId="0" fontId="8" fillId="0" borderId="31" xfId="73" applyFont="1" applyFill="1" applyBorder="1" applyAlignment="1" quotePrefix="1">
      <alignment horizontal="center" vertical="center"/>
      <protection/>
    </xf>
    <xf numFmtId="0" fontId="17" fillId="0" borderId="49" xfId="0" applyFont="1" applyFill="1" applyBorder="1" applyAlignment="1">
      <alignment horizontal="center" vertical="center"/>
    </xf>
    <xf numFmtId="0" fontId="17" fillId="0" borderId="32" xfId="0" applyFont="1" applyFill="1" applyBorder="1" applyAlignment="1" applyProtection="1">
      <alignment horizontal="left" vertical="center" wrapText="1"/>
      <protection/>
    </xf>
    <xf numFmtId="0" fontId="17" fillId="0" borderId="50" xfId="72" applyFont="1" applyBorder="1" applyAlignment="1">
      <alignment horizontal="center" vertical="center" wrapText="1"/>
      <protection/>
    </xf>
    <xf numFmtId="0" fontId="17" fillId="0" borderId="31" xfId="72" applyFont="1" applyFill="1" applyBorder="1" applyAlignment="1">
      <alignment horizontal="left" vertical="center" wrapText="1"/>
      <protection/>
    </xf>
    <xf numFmtId="0" fontId="17" fillId="0" borderId="31" xfId="70" applyFont="1" applyFill="1" applyBorder="1" applyAlignment="1" quotePrefix="1">
      <alignment horizontal="center" vertical="center" wrapText="1"/>
      <protection/>
    </xf>
    <xf numFmtId="0" fontId="17" fillId="0" borderId="31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horizontal="center" vertical="center"/>
    </xf>
    <xf numFmtId="2" fontId="17" fillId="0" borderId="31" xfId="58" applyNumberFormat="1" applyFont="1" applyFill="1" applyBorder="1" applyAlignment="1">
      <alignment horizontal="center" vertical="center" wrapText="1"/>
      <protection/>
    </xf>
    <xf numFmtId="0" fontId="17" fillId="0" borderId="31" xfId="67" applyFont="1" applyFill="1" applyBorder="1" applyAlignment="1">
      <alignment horizontal="left" vertical="center" wrapText="1"/>
      <protection/>
    </xf>
    <xf numFmtId="0" fontId="17" fillId="0" borderId="31" xfId="67" applyFont="1" applyFill="1" applyBorder="1" applyAlignment="1">
      <alignment horizontal="center" vertical="center" wrapText="1"/>
      <protection/>
    </xf>
    <xf numFmtId="0" fontId="1" fillId="0" borderId="31" xfId="70" applyFont="1" applyFill="1" applyBorder="1" applyAlignment="1">
      <alignment horizontal="left" vertical="center" wrapText="1"/>
      <protection/>
    </xf>
    <xf numFmtId="1" fontId="8" fillId="24" borderId="31" xfId="69" applyNumberFormat="1" applyFont="1" applyFill="1" applyBorder="1" applyAlignment="1">
      <alignment horizontal="center" vertical="center"/>
      <protection/>
    </xf>
    <xf numFmtId="0" fontId="8" fillId="24" borderId="31" xfId="63" applyFont="1" applyFill="1" applyBorder="1" applyAlignment="1">
      <alignment wrapText="1"/>
      <protection/>
    </xf>
    <xf numFmtId="0" fontId="8" fillId="24" borderId="31" xfId="63" applyFont="1" applyFill="1" applyBorder="1" applyAlignment="1">
      <alignment horizontal="right"/>
      <protection/>
    </xf>
    <xf numFmtId="2" fontId="8" fillId="24" borderId="31" xfId="63" applyNumberFormat="1" applyFont="1" applyFill="1" applyBorder="1" applyAlignment="1">
      <alignment horizontal="right" wrapText="1"/>
      <protection/>
    </xf>
    <xf numFmtId="2" fontId="0" fillId="0" borderId="0" xfId="0" applyNumberFormat="1" applyBorder="1" applyAlignment="1">
      <alignment/>
    </xf>
    <xf numFmtId="0" fontId="8" fillId="24" borderId="31" xfId="0" applyFont="1" applyFill="1" applyBorder="1" applyAlignment="1">
      <alignment horizontal="right" vertical="center" wrapText="1"/>
    </xf>
    <xf numFmtId="2" fontId="8" fillId="24" borderId="31" xfId="0" applyNumberFormat="1" applyFont="1" applyFill="1" applyBorder="1" applyAlignment="1">
      <alignment horizontal="right"/>
    </xf>
    <xf numFmtId="0" fontId="8" fillId="24" borderId="31" xfId="0" applyFont="1" applyFill="1" applyBorder="1" applyAlignment="1">
      <alignment horizontal="right"/>
    </xf>
    <xf numFmtId="0" fontId="8" fillId="24" borderId="31" xfId="0" applyFont="1" applyFill="1" applyBorder="1" applyAlignment="1">
      <alignment vertical="center"/>
    </xf>
    <xf numFmtId="0" fontId="8" fillId="24" borderId="31" xfId="0" applyFont="1" applyFill="1" applyBorder="1" applyAlignment="1">
      <alignment horizontal="right" vertical="center"/>
    </xf>
    <xf numFmtId="0" fontId="8" fillId="0" borderId="31" xfId="70" applyFont="1" applyFill="1" applyBorder="1" applyAlignment="1">
      <alignment horizontal="right" vertical="center" wrapText="1"/>
      <protection/>
    </xf>
    <xf numFmtId="2" fontId="8" fillId="0" borderId="31" xfId="70" applyNumberFormat="1" applyFont="1" applyFill="1" applyBorder="1" applyAlignment="1">
      <alignment vertical="center" wrapText="1"/>
      <protection/>
    </xf>
    <xf numFmtId="0" fontId="8" fillId="0" borderId="31" xfId="63" applyFont="1" applyFill="1" applyBorder="1" applyAlignment="1">
      <alignment horizontal="left" wrapText="1"/>
      <protection/>
    </xf>
    <xf numFmtId="0" fontId="8" fillId="0" borderId="31" xfId="63" applyFont="1" applyFill="1" applyBorder="1" applyAlignment="1">
      <alignment horizontal="right"/>
      <protection/>
    </xf>
    <xf numFmtId="2" fontId="8" fillId="0" borderId="31" xfId="63" applyNumberFormat="1" applyFont="1" applyFill="1" applyBorder="1" applyAlignment="1">
      <alignment horizontal="right" wrapText="1"/>
      <protection/>
    </xf>
    <xf numFmtId="2" fontId="8" fillId="0" borderId="31" xfId="0" applyNumberFormat="1" applyFont="1" applyFill="1" applyBorder="1" applyAlignment="1">
      <alignment horizontal="right"/>
    </xf>
    <xf numFmtId="0" fontId="8" fillId="0" borderId="31" xfId="68" applyFont="1" applyFill="1" applyBorder="1" applyAlignment="1">
      <alignment horizontal="right" vertical="center" wrapText="1"/>
      <protection/>
    </xf>
    <xf numFmtId="0" fontId="8" fillId="0" borderId="31" xfId="63" applyFont="1" applyFill="1" applyBorder="1" applyAlignment="1">
      <alignment horizontal="right" wrapText="1"/>
      <protection/>
    </xf>
    <xf numFmtId="0" fontId="8" fillId="0" borderId="31" xfId="0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horizontal="right"/>
    </xf>
    <xf numFmtId="1" fontId="8" fillId="0" borderId="31" xfId="70" applyNumberFormat="1" applyFont="1" applyFill="1" applyBorder="1" applyAlignment="1">
      <alignment horizontal="center" vertical="center" wrapText="1"/>
      <protection/>
    </xf>
    <xf numFmtId="0" fontId="1" fillId="0" borderId="31" xfId="68" applyFont="1" applyFill="1" applyBorder="1" applyAlignment="1">
      <alignment horizontal="left" vertical="center" wrapText="1"/>
      <protection/>
    </xf>
    <xf numFmtId="2" fontId="6" fillId="0" borderId="51" xfId="0" applyNumberFormat="1" applyFont="1" applyBorder="1" applyAlignment="1">
      <alignment horizontal="center" wrapText="1"/>
    </xf>
    <xf numFmtId="2" fontId="6" fillId="0" borderId="52" xfId="0" applyNumberFormat="1" applyFont="1" applyBorder="1" applyAlignment="1">
      <alignment horizontal="center" wrapText="1"/>
    </xf>
    <xf numFmtId="0" fontId="8" fillId="0" borderId="31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/>
    </xf>
    <xf numFmtId="1" fontId="8" fillId="0" borderId="31" xfId="0" applyNumberFormat="1" applyFont="1" applyFill="1" applyBorder="1" applyAlignment="1">
      <alignment horizontal="right"/>
    </xf>
    <xf numFmtId="49" fontId="6" fillId="24" borderId="31" xfId="0" applyNumberFormat="1" applyFont="1" applyFill="1" applyBorder="1" applyAlignment="1">
      <alignment horizontal="center"/>
    </xf>
    <xf numFmtId="0" fontId="6" fillId="24" borderId="31" xfId="0" applyFont="1" applyFill="1" applyBorder="1" applyAlignment="1">
      <alignment horizontal="left" wrapText="1"/>
    </xf>
    <xf numFmtId="49" fontId="6" fillId="24" borderId="51" xfId="0" applyNumberFormat="1" applyFont="1" applyFill="1" applyBorder="1" applyAlignment="1">
      <alignment horizontal="center"/>
    </xf>
    <xf numFmtId="0" fontId="6" fillId="24" borderId="51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2" fontId="1" fillId="0" borderId="5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7" fillId="0" borderId="44" xfId="71" applyFont="1" applyFill="1" applyBorder="1" applyAlignment="1">
      <alignment horizontal="center" vertical="center" wrapText="1"/>
      <protection/>
    </xf>
    <xf numFmtId="0" fontId="17" fillId="0" borderId="55" xfId="71" applyFont="1" applyFill="1" applyBorder="1" applyAlignment="1">
      <alignment horizontal="center" vertical="center" wrapText="1"/>
      <protection/>
    </xf>
    <xf numFmtId="0" fontId="20" fillId="0" borderId="45" xfId="71" applyFont="1" applyFill="1" applyBorder="1" applyAlignment="1">
      <alignment horizontal="center" vertical="center" wrapText="1"/>
      <protection/>
    </xf>
    <xf numFmtId="0" fontId="20" fillId="0" borderId="23" xfId="71" applyFont="1" applyFill="1" applyBorder="1" applyAlignment="1">
      <alignment horizontal="center" vertical="center" wrapText="1"/>
      <protection/>
    </xf>
    <xf numFmtId="0" fontId="20" fillId="0" borderId="17" xfId="71" applyFont="1" applyFill="1" applyBorder="1" applyAlignment="1" applyProtection="1">
      <alignment horizontal="center" vertical="center" wrapText="1"/>
      <protection/>
    </xf>
    <xf numFmtId="0" fontId="20" fillId="0" borderId="56" xfId="7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" fontId="8" fillId="0" borderId="21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8" fillId="0" borderId="53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57" xfId="0" applyFont="1" applyBorder="1" applyAlignment="1">
      <alignment horizontal="right"/>
    </xf>
    <xf numFmtId="0" fontId="8" fillId="0" borderId="58" xfId="0" applyFont="1" applyBorder="1" applyAlignment="1">
      <alignment horizontal="center"/>
    </xf>
    <xf numFmtId="2" fontId="1" fillId="0" borderId="59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8" fillId="0" borderId="5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right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3" xfId="0" applyFont="1" applyBorder="1" applyAlignment="1">
      <alignment horizontal="left"/>
    </xf>
    <xf numFmtId="2" fontId="10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right"/>
    </xf>
    <xf numFmtId="0" fontId="8" fillId="0" borderId="75" xfId="0" applyFont="1" applyBorder="1" applyAlignment="1">
      <alignment horizontal="right"/>
    </xf>
    <xf numFmtId="0" fontId="8" fillId="0" borderId="76" xfId="0" applyFont="1" applyBorder="1" applyAlignment="1">
      <alignment horizontal="right"/>
    </xf>
    <xf numFmtId="0" fontId="8" fillId="0" borderId="77" xfId="0" applyFont="1" applyBorder="1" applyAlignment="1">
      <alignment horizontal="right"/>
    </xf>
    <xf numFmtId="0" fontId="8" fillId="0" borderId="78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7" fillId="0" borderId="0" xfId="0" applyFont="1" applyFill="1" applyBorder="1" applyAlignment="1" applyProtection="1">
      <alignment horizontal="right" vertical="center" wrapText="1"/>
      <protection/>
    </xf>
    <xf numFmtId="4" fontId="23" fillId="0" borderId="0" xfId="0" applyNumberFormat="1" applyFont="1" applyFill="1" applyBorder="1" applyAlignment="1" applyProtection="1">
      <alignment horizontal="right" vertical="center" wrapText="1"/>
      <protection/>
    </xf>
    <xf numFmtId="0" fontId="17" fillId="0" borderId="81" xfId="0" applyFont="1" applyFill="1" applyBorder="1" applyAlignment="1">
      <alignment horizontal="center" vertical="center"/>
    </xf>
    <xf numFmtId="0" fontId="18" fillId="0" borderId="82" xfId="0" applyFont="1" applyFill="1" applyBorder="1" applyAlignment="1" applyProtection="1">
      <alignment horizontal="right" vertical="center" wrapText="1"/>
      <protection/>
    </xf>
    <xf numFmtId="4" fontId="17" fillId="0" borderId="83" xfId="0" applyNumberFormat="1" applyFont="1" applyFill="1" applyBorder="1" applyAlignment="1">
      <alignment vertic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5" xfId="60"/>
    <cellStyle name="Normal 18" xfId="61"/>
    <cellStyle name="Normal 19" xfId="62"/>
    <cellStyle name="Normal 2" xfId="63"/>
    <cellStyle name="Normal 27" xfId="64"/>
    <cellStyle name="Normal 28" xfId="65"/>
    <cellStyle name="Normal 4" xfId="66"/>
    <cellStyle name="Normal 9" xfId="67"/>
    <cellStyle name="Normal_Bill x.1" xfId="68"/>
    <cellStyle name="Normal_demontāža" xfId="69"/>
    <cellStyle name="Normal_lokalas tames forma2" xfId="70"/>
    <cellStyle name="Normal_OzolniekuUKT_07_07_2009_ar_formulam" xfId="71"/>
    <cellStyle name="Normal_Saldetava2011Oktobris" xfId="72"/>
    <cellStyle name="Normal_Tame Pasacina  2 karta M" xfId="73"/>
    <cellStyle name="Normal_TameTuristu5-2011-08-06" xfId="74"/>
    <cellStyle name="Note" xfId="75"/>
    <cellStyle name="Output" xfId="76"/>
    <cellStyle name="Percent" xfId="77"/>
    <cellStyle name="Percent 2" xfId="78"/>
    <cellStyle name="Style 1" xfId="79"/>
    <cellStyle name="Title" xfId="80"/>
    <cellStyle name="Total" xfId="81"/>
    <cellStyle name="Warning Text" xfId="82"/>
    <cellStyle name="Обычный_2009-04-27_PED IES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16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153025" y="3276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altOptima"/>
              <a:ea typeface="BaltOptima"/>
              <a:cs typeface="BaltOptima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153025" y="3276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altOptima"/>
              <a:ea typeface="BaltOptima"/>
              <a:cs typeface="BaltOptima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4524375" y="3276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altOptima"/>
              <a:ea typeface="BaltOptima"/>
              <a:cs typeface="BaltOptima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4524375" y="3276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altOptima"/>
              <a:ea typeface="BaltOptima"/>
              <a:cs typeface="BaltOptima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16</xdr:row>
      <xdr:rowOff>0</xdr:rowOff>
    </xdr:from>
    <xdr:ext cx="8572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5172075" y="3324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altOptima"/>
              <a:ea typeface="BaltOptima"/>
              <a:cs typeface="BaltOptima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5172075" y="3324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altOptima"/>
              <a:ea typeface="BaltOptima"/>
              <a:cs typeface="BaltOptima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85725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4695825" y="3324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altOptima"/>
              <a:ea typeface="BaltOptima"/>
              <a:cs typeface="BaltOptima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85725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4695825" y="3324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altOptima"/>
              <a:ea typeface="BaltOptima"/>
              <a:cs typeface="BaltOptima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17</xdr:row>
      <xdr:rowOff>0</xdr:rowOff>
    </xdr:from>
    <xdr:ext cx="8572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4876800" y="3467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altOptima"/>
              <a:ea typeface="BaltOptima"/>
              <a:cs typeface="BaltOptima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4876800" y="3467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altOptima"/>
              <a:ea typeface="BaltOptima"/>
              <a:cs typeface="BaltOptima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190500"/>
    <xdr:sp fLocksText="0">
      <xdr:nvSpPr>
        <xdr:cNvPr id="3" name="Text Box 1"/>
        <xdr:cNvSpPr txBox="1">
          <a:spLocks noChangeArrowheads="1"/>
        </xdr:cNvSpPr>
      </xdr:nvSpPr>
      <xdr:spPr>
        <a:xfrm>
          <a:off x="4876800" y="3848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altOptima"/>
              <a:ea typeface="BaltOptima"/>
              <a:cs typeface="BaltOptima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190500"/>
    <xdr:sp fLocksText="0">
      <xdr:nvSpPr>
        <xdr:cNvPr id="4" name="Text Box 2"/>
        <xdr:cNvSpPr txBox="1">
          <a:spLocks noChangeArrowheads="1"/>
        </xdr:cNvSpPr>
      </xdr:nvSpPr>
      <xdr:spPr>
        <a:xfrm>
          <a:off x="4876800" y="3848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altOptima"/>
              <a:ea typeface="BaltOptima"/>
              <a:cs typeface="BaltOptim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B5" sqref="B5"/>
    </sheetView>
  </sheetViews>
  <sheetFormatPr defaultColWidth="14.00390625" defaultRowHeight="12.75"/>
  <cols>
    <col min="1" max="1" width="16.875" style="122" customWidth="1"/>
    <col min="2" max="2" width="77.375" style="123" customWidth="1"/>
    <col min="3" max="3" width="17.625" style="79" customWidth="1"/>
    <col min="4" max="4" width="15.625" style="79" bestFit="1" customWidth="1"/>
    <col min="5" max="16384" width="14.00390625" style="79" customWidth="1"/>
  </cols>
  <sheetData>
    <row r="1" spans="1:3" ht="15.75">
      <c r="A1" s="99"/>
      <c r="B1" s="100"/>
      <c r="C1" s="101"/>
    </row>
    <row r="2" spans="1:3" ht="15.75">
      <c r="A2" s="99"/>
      <c r="B2" s="81"/>
      <c r="C2" s="82"/>
    </row>
    <row r="3" spans="1:3" ht="15.75">
      <c r="A3" s="99"/>
      <c r="B3" s="102" t="s">
        <v>14</v>
      </c>
      <c r="C3" s="103"/>
    </row>
    <row r="4" spans="1:3" ht="15.75">
      <c r="A4" s="99"/>
      <c r="B4" s="102" t="s">
        <v>15</v>
      </c>
      <c r="C4" s="99"/>
    </row>
    <row r="5" spans="1:3" ht="15.75">
      <c r="A5" s="99"/>
      <c r="B5" s="125" t="s">
        <v>16</v>
      </c>
      <c r="C5" s="99"/>
    </row>
    <row r="6" spans="1:3" ht="15.75">
      <c r="A6" s="99"/>
      <c r="B6" s="102"/>
      <c r="C6" s="99"/>
    </row>
    <row r="7" spans="1:3" ht="15.75">
      <c r="A7" s="99"/>
      <c r="B7" s="102" t="s">
        <v>17</v>
      </c>
      <c r="C7" s="99"/>
    </row>
    <row r="8" spans="1:3" ht="15.75">
      <c r="A8" s="99"/>
      <c r="B8" s="102" t="s">
        <v>18</v>
      </c>
      <c r="C8" s="99"/>
    </row>
    <row r="9" spans="1:3" ht="15.75">
      <c r="A9" s="99"/>
      <c r="B9" s="100"/>
      <c r="C9" s="99"/>
    </row>
    <row r="10" spans="1:3" ht="18.75">
      <c r="A10" s="99"/>
      <c r="B10" s="124" t="s">
        <v>19</v>
      </c>
      <c r="C10" s="99"/>
    </row>
    <row r="11" spans="1:3" ht="15.75">
      <c r="A11" s="99"/>
      <c r="B11" s="81"/>
      <c r="C11" s="99"/>
    </row>
    <row r="12" spans="1:5" ht="30" customHeight="1">
      <c r="A12" s="257" t="s">
        <v>349</v>
      </c>
      <c r="B12" s="258"/>
      <c r="C12" s="258"/>
      <c r="E12" s="104"/>
    </row>
    <row r="13" spans="1:5" ht="15.75">
      <c r="A13" s="80" t="s">
        <v>11</v>
      </c>
      <c r="B13" s="105" t="s">
        <v>347</v>
      </c>
      <c r="C13" s="99"/>
      <c r="E13" s="106"/>
    </row>
    <row r="14" spans="1:3" ht="15.75">
      <c r="A14" s="80" t="s">
        <v>12</v>
      </c>
      <c r="B14" s="173"/>
      <c r="C14" s="99"/>
    </row>
    <row r="15" spans="1:3" ht="15.75">
      <c r="A15" s="99"/>
      <c r="B15" s="107"/>
      <c r="C15" s="99"/>
    </row>
    <row r="16" spans="1:3" ht="15.75">
      <c r="A16" s="99"/>
      <c r="B16" s="81"/>
      <c r="C16" s="108" t="s">
        <v>358</v>
      </c>
    </row>
    <row r="17" spans="1:3" ht="16.5" thickBot="1">
      <c r="A17" s="99"/>
      <c r="B17" s="107"/>
      <c r="C17" s="99"/>
    </row>
    <row r="18" spans="1:3" ht="12.75">
      <c r="A18" s="259" t="s">
        <v>97</v>
      </c>
      <c r="B18" s="261" t="s">
        <v>20</v>
      </c>
      <c r="C18" s="263" t="s">
        <v>21</v>
      </c>
    </row>
    <row r="19" spans="1:3" ht="18.75" customHeight="1">
      <c r="A19" s="260"/>
      <c r="B19" s="262"/>
      <c r="C19" s="264"/>
    </row>
    <row r="20" spans="1:3" ht="15.75" customHeight="1" thickBot="1">
      <c r="A20" s="130">
        <v>1</v>
      </c>
      <c r="B20" s="126">
        <v>2</v>
      </c>
      <c r="C20" s="131">
        <v>3</v>
      </c>
    </row>
    <row r="21" spans="1:5" s="109" customFormat="1" ht="15.75" customHeight="1">
      <c r="A21" s="174"/>
      <c r="B21" s="175"/>
      <c r="C21" s="127"/>
      <c r="E21" s="79"/>
    </row>
    <row r="22" spans="1:5" s="109" customFormat="1" ht="15.75" customHeight="1">
      <c r="A22" s="176">
        <v>1</v>
      </c>
      <c r="B22" s="177" t="s">
        <v>348</v>
      </c>
      <c r="C22" s="128">
        <f>SUM('Kopizm.apr.'!D21:D29)+ROUND(SUM('Kopizm.apr.'!D21:D29)*0.12,2)+ROUND(SUM('Kopizm.apr.'!E21:E29)*0.2409,2)</f>
        <v>0</v>
      </c>
      <c r="E22" s="79"/>
    </row>
    <row r="23" spans="1:5" s="109" customFormat="1" ht="15.75" customHeight="1">
      <c r="A23" s="206">
        <v>2</v>
      </c>
      <c r="B23" s="207" t="s">
        <v>346</v>
      </c>
      <c r="C23" s="128">
        <f>'Kopizm.apr.'!D30+ROUND('Kopizm.apr.'!D30*0.12,2)+ROUND('Kopizm.apr.'!E30*0.2409,2)</f>
        <v>0</v>
      </c>
      <c r="E23" s="79"/>
    </row>
    <row r="24" spans="1:5" s="109" customFormat="1" ht="15.75" customHeight="1">
      <c r="A24" s="206"/>
      <c r="B24" s="207"/>
      <c r="C24" s="128"/>
      <c r="E24" s="79"/>
    </row>
    <row r="25" spans="1:3" ht="15.75" customHeight="1" thickBot="1">
      <c r="A25" s="204"/>
      <c r="B25" s="205"/>
      <c r="C25" s="129"/>
    </row>
    <row r="26" spans="1:3" ht="15.75" customHeight="1">
      <c r="A26" s="331"/>
      <c r="B26" s="332" t="s">
        <v>22</v>
      </c>
      <c r="C26" s="333">
        <f>SUM(C21:C25)</f>
        <v>0</v>
      </c>
    </row>
    <row r="27" spans="1:3" ht="15.75" customHeight="1">
      <c r="A27" s="99"/>
      <c r="B27" s="329"/>
      <c r="C27" s="111"/>
    </row>
    <row r="28" spans="1:3" ht="15.75" customHeight="1">
      <c r="A28" s="99"/>
      <c r="B28" s="329"/>
      <c r="C28" s="111"/>
    </row>
    <row r="29" spans="1:3" ht="15.75" customHeight="1">
      <c r="A29" s="99"/>
      <c r="B29" s="329"/>
      <c r="C29" s="111"/>
    </row>
    <row r="30" spans="1:3" ht="15.75" customHeight="1">
      <c r="A30" s="99"/>
      <c r="B30" s="329"/>
      <c r="C30" s="111"/>
    </row>
    <row r="31" spans="1:3" ht="15.75" customHeight="1">
      <c r="A31" s="99"/>
      <c r="B31" s="329"/>
      <c r="C31" s="111"/>
    </row>
    <row r="32" spans="1:3" ht="15.75" customHeight="1">
      <c r="A32" s="99"/>
      <c r="B32" s="329"/>
      <c r="C32" s="111"/>
    </row>
    <row r="33" spans="1:3" ht="15.75" customHeight="1">
      <c r="A33" s="99"/>
      <c r="B33" s="329"/>
      <c r="C33" s="111"/>
    </row>
    <row r="34" spans="1:3" ht="15.75" customHeight="1">
      <c r="A34" s="99"/>
      <c r="B34" s="329"/>
      <c r="C34" s="111"/>
    </row>
    <row r="35" spans="1:3" ht="15.75" customHeight="1">
      <c r="A35" s="99"/>
      <c r="B35" s="329"/>
      <c r="C35" s="111"/>
    </row>
    <row r="36" spans="1:3" ht="15.75" customHeight="1">
      <c r="A36" s="99"/>
      <c r="B36" s="112"/>
      <c r="C36" s="330"/>
    </row>
    <row r="37" spans="1:3" ht="15.75">
      <c r="A37" s="99"/>
      <c r="B37" s="81"/>
      <c r="C37" s="111"/>
    </row>
    <row r="38" spans="1:6" ht="15.75">
      <c r="A38" s="99"/>
      <c r="B38" s="112"/>
      <c r="C38" s="113"/>
      <c r="D38" s="114"/>
      <c r="F38" s="115"/>
    </row>
    <row r="39" spans="1:4" ht="15.75">
      <c r="A39" s="99"/>
      <c r="B39" s="81"/>
      <c r="C39" s="111"/>
      <c r="D39" s="110"/>
    </row>
    <row r="40" spans="1:11" s="42" customFormat="1" ht="15.75">
      <c r="A40" s="116" t="s">
        <v>69</v>
      </c>
      <c r="B40" s="117"/>
      <c r="C40" s="111"/>
      <c r="D40" s="118"/>
      <c r="E40" s="79"/>
      <c r="F40" s="118"/>
      <c r="G40" s="118"/>
      <c r="H40" s="118"/>
      <c r="I40" s="118"/>
      <c r="J40" s="118"/>
      <c r="K40" s="118"/>
    </row>
    <row r="41" spans="1:11" s="42" customFormat="1" ht="15.75">
      <c r="A41" s="119"/>
      <c r="B41" s="120" t="s">
        <v>70</v>
      </c>
      <c r="C41" s="111"/>
      <c r="D41" s="118"/>
      <c r="E41" s="79"/>
      <c r="F41" s="118"/>
      <c r="G41" s="118"/>
      <c r="H41" s="118"/>
      <c r="I41" s="118"/>
      <c r="J41" s="118"/>
      <c r="K41" s="118"/>
    </row>
    <row r="42" spans="1:7" s="31" customFormat="1" ht="15.75">
      <c r="A42" s="116" t="s">
        <v>72</v>
      </c>
      <c r="B42" s="121"/>
      <c r="C42" s="78"/>
      <c r="D42" s="29"/>
      <c r="E42" s="79"/>
      <c r="F42" s="29"/>
      <c r="G42" s="29"/>
    </row>
    <row r="43" spans="1:7" s="31" customFormat="1" ht="15.75">
      <c r="A43" s="78"/>
      <c r="B43" s="78"/>
      <c r="C43" s="78"/>
      <c r="D43" s="97"/>
      <c r="E43" s="79"/>
      <c r="F43" s="97"/>
      <c r="G43" s="97"/>
    </row>
    <row r="44" spans="1:7" s="31" customFormat="1" ht="15.75">
      <c r="A44" s="78"/>
      <c r="B44" s="78"/>
      <c r="C44" s="78"/>
      <c r="D44" s="97"/>
      <c r="E44" s="79"/>
      <c r="F44" s="97"/>
      <c r="G44" s="97"/>
    </row>
    <row r="45" spans="1:3" ht="15.75">
      <c r="A45" s="80"/>
      <c r="B45" s="81"/>
      <c r="C45" s="82"/>
    </row>
  </sheetData>
  <sheetProtection/>
  <mergeCells count="4">
    <mergeCell ref="A12:C12"/>
    <mergeCell ref="A18:A19"/>
    <mergeCell ref="B18:B19"/>
    <mergeCell ref="C18:C19"/>
  </mergeCells>
  <printOptions horizontalCentered="1"/>
  <pageMargins left="0" right="0" top="0.984251968503937" bottom="0.3937007874015748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7"/>
  <sheetViews>
    <sheetView showZeros="0" zoomScale="75" zoomScaleNormal="75" zoomScalePageLayoutView="0" workbookViewId="0" topLeftCell="A25">
      <selection activeCell="E41" sqref="E41"/>
    </sheetView>
  </sheetViews>
  <sheetFormatPr defaultColWidth="9.125" defaultRowHeight="12.75"/>
  <cols>
    <col min="1" max="1" width="7.25390625" style="1" customWidth="1"/>
    <col min="2" max="2" width="8.25390625" style="1" customWidth="1"/>
    <col min="3" max="3" width="41.625" style="88" customWidth="1"/>
    <col min="4" max="4" width="6.875" style="1" bestFit="1" customWidth="1"/>
    <col min="5" max="5" width="7.375" style="60" customWidth="1"/>
    <col min="6" max="6" width="7.00390625" style="1" customWidth="1"/>
    <col min="7" max="8" width="7.625" style="1" customWidth="1"/>
    <col min="9" max="9" width="8.00390625" style="1" customWidth="1"/>
    <col min="10" max="10" width="6.25390625" style="1" customWidth="1"/>
    <col min="11" max="11" width="8.375" style="1" bestFit="1" customWidth="1"/>
    <col min="12" max="12" width="9.375" style="1" customWidth="1"/>
    <col min="13" max="13" width="10.125" style="1" bestFit="1" customWidth="1"/>
    <col min="14" max="14" width="10.625" style="1" customWidth="1"/>
    <col min="15" max="15" width="9.00390625" style="1" bestFit="1" customWidth="1"/>
    <col min="16" max="16" width="13.125" style="1" customWidth="1"/>
    <col min="17" max="17" width="9.125" style="1" customWidth="1"/>
    <col min="18" max="18" width="9.625" style="1" bestFit="1" customWidth="1"/>
    <col min="19" max="16384" width="9.125" style="1" customWidth="1"/>
  </cols>
  <sheetData>
    <row r="1" spans="1:16" ht="30.75" customHeight="1">
      <c r="A1" s="310" t="s">
        <v>28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spans="1:16" ht="18.75">
      <c r="A2" s="250" t="s">
        <v>271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</row>
    <row r="3" spans="1:16" ht="12.75">
      <c r="A3" s="251" t="s">
        <v>29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16" ht="14.25">
      <c r="A4" s="281" t="s">
        <v>30</v>
      </c>
      <c r="B4" s="281"/>
      <c r="C4" s="328" t="s">
        <v>350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</row>
    <row r="5" spans="1:16" ht="15.75">
      <c r="A5" s="247"/>
      <c r="B5" s="247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1:16" ht="15.75">
      <c r="A6" s="281" t="s">
        <v>31</v>
      </c>
      <c r="B6" s="281"/>
      <c r="C6" s="256" t="s">
        <v>353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</row>
    <row r="7" spans="1:16" ht="15.75">
      <c r="A7" s="281" t="s">
        <v>32</v>
      </c>
      <c r="B7" s="281"/>
      <c r="C7" s="280" t="s">
        <v>347</v>
      </c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</row>
    <row r="8" spans="1:16" ht="15.75">
      <c r="A8" s="281" t="s">
        <v>33</v>
      </c>
      <c r="B8" s="281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</row>
    <row r="9" spans="1:16" ht="14.25" customHeight="1">
      <c r="A9" s="21" t="s">
        <v>34</v>
      </c>
      <c r="B9" s="19" t="str">
        <f>'1-1'!B9</f>
        <v>2013.</v>
      </c>
      <c r="C9" s="83" t="s">
        <v>36</v>
      </c>
      <c r="D9" s="306"/>
      <c r="E9" s="306"/>
      <c r="F9" s="307" t="s">
        <v>37</v>
      </c>
      <c r="G9" s="307"/>
      <c r="H9" s="307"/>
      <c r="I9" s="251" t="s">
        <v>38</v>
      </c>
      <c r="J9" s="251"/>
      <c r="K9" s="251"/>
      <c r="L9" s="251"/>
      <c r="M9" s="308">
        <f>P45</f>
        <v>0</v>
      </c>
      <c r="N9" s="309"/>
      <c r="O9" s="3" t="s">
        <v>40</v>
      </c>
      <c r="P9" s="20"/>
    </row>
    <row r="10" spans="1:16" ht="14.25" customHeight="1" thickBot="1">
      <c r="A10" s="247"/>
      <c r="B10" s="247"/>
      <c r="C10" s="247"/>
      <c r="D10" s="247"/>
      <c r="E10" s="247"/>
      <c r="F10" s="247"/>
      <c r="G10" s="247"/>
      <c r="H10" s="247"/>
      <c r="I10" s="247"/>
      <c r="J10" s="247" t="s">
        <v>39</v>
      </c>
      <c r="K10" s="247"/>
      <c r="L10" s="19" t="s">
        <v>360</v>
      </c>
      <c r="M10" s="3" t="s">
        <v>35</v>
      </c>
      <c r="N10" s="22">
        <f>'1-1'!N10</f>
        <v>0</v>
      </c>
      <c r="O10" s="253">
        <f>'1-1'!O10:P10</f>
        <v>0</v>
      </c>
      <c r="P10" s="253"/>
    </row>
    <row r="11" spans="1:16" ht="15.75" customHeight="1" thickBot="1">
      <c r="A11" s="6" t="s">
        <v>42</v>
      </c>
      <c r="B11" s="6"/>
      <c r="C11" s="84"/>
      <c r="D11" s="6" t="s">
        <v>43</v>
      </c>
      <c r="E11" s="56" t="s">
        <v>44</v>
      </c>
      <c r="F11" s="254" t="s">
        <v>56</v>
      </c>
      <c r="G11" s="255"/>
      <c r="H11" s="255"/>
      <c r="I11" s="255"/>
      <c r="J11" s="255"/>
      <c r="K11" s="284"/>
      <c r="L11" s="8"/>
      <c r="M11" s="8"/>
      <c r="N11" s="8" t="s">
        <v>46</v>
      </c>
      <c r="O11" s="8" t="s">
        <v>45</v>
      </c>
      <c r="P11" s="7" t="s">
        <v>40</v>
      </c>
    </row>
    <row r="12" spans="1:16" ht="15">
      <c r="A12" s="9" t="s">
        <v>47</v>
      </c>
      <c r="B12" s="9" t="s">
        <v>68</v>
      </c>
      <c r="C12" s="85" t="s">
        <v>55</v>
      </c>
      <c r="D12" s="9" t="s">
        <v>48</v>
      </c>
      <c r="E12" s="57"/>
      <c r="F12" s="9" t="s">
        <v>57</v>
      </c>
      <c r="G12" s="23" t="s">
        <v>51</v>
      </c>
      <c r="H12" s="6" t="s">
        <v>59</v>
      </c>
      <c r="I12" s="6" t="s">
        <v>50</v>
      </c>
      <c r="J12" s="6" t="s">
        <v>60</v>
      </c>
      <c r="K12" s="6" t="s">
        <v>65</v>
      </c>
      <c r="L12" s="16" t="s">
        <v>61</v>
      </c>
      <c r="M12" s="6" t="s">
        <v>59</v>
      </c>
      <c r="N12" s="6" t="s">
        <v>50</v>
      </c>
      <c r="O12" s="6" t="s">
        <v>60</v>
      </c>
      <c r="P12" s="6" t="s">
        <v>65</v>
      </c>
    </row>
    <row r="13" spans="1:16" ht="15">
      <c r="A13" s="9"/>
      <c r="B13" s="9"/>
      <c r="C13" s="85"/>
      <c r="D13" s="9"/>
      <c r="E13" s="57"/>
      <c r="F13" s="9" t="s">
        <v>66</v>
      </c>
      <c r="G13" s="9" t="s">
        <v>58</v>
      </c>
      <c r="H13" s="9" t="s">
        <v>63</v>
      </c>
      <c r="I13" s="9" t="s">
        <v>62</v>
      </c>
      <c r="J13" s="9" t="s">
        <v>64</v>
      </c>
      <c r="K13" s="9" t="s">
        <v>40</v>
      </c>
      <c r="L13" s="18" t="s">
        <v>67</v>
      </c>
      <c r="M13" s="9" t="s">
        <v>63</v>
      </c>
      <c r="N13" s="9" t="s">
        <v>62</v>
      </c>
      <c r="O13" s="9" t="s">
        <v>64</v>
      </c>
      <c r="P13" s="9" t="s">
        <v>40</v>
      </c>
    </row>
    <row r="14" spans="1:16" ht="15.75" thickBot="1">
      <c r="A14" s="10" t="s">
        <v>52</v>
      </c>
      <c r="B14" s="10"/>
      <c r="C14" s="86"/>
      <c r="D14" s="10"/>
      <c r="E14" s="58"/>
      <c r="F14" s="10" t="s">
        <v>73</v>
      </c>
      <c r="G14" s="10" t="s">
        <v>74</v>
      </c>
      <c r="H14" s="10" t="s">
        <v>40</v>
      </c>
      <c r="I14" s="10" t="s">
        <v>40</v>
      </c>
      <c r="J14" s="10" t="s">
        <v>40</v>
      </c>
      <c r="K14" s="10"/>
      <c r="L14" s="17" t="s">
        <v>73</v>
      </c>
      <c r="M14" s="10" t="s">
        <v>40</v>
      </c>
      <c r="N14" s="10" t="s">
        <v>40</v>
      </c>
      <c r="O14" s="10" t="s">
        <v>40</v>
      </c>
      <c r="P14" s="10"/>
    </row>
    <row r="15" spans="1:16" ht="15.75" thickBot="1">
      <c r="A15" s="11">
        <v>1</v>
      </c>
      <c r="B15" s="11">
        <v>2</v>
      </c>
      <c r="C15" s="87">
        <v>3</v>
      </c>
      <c r="D15" s="11">
        <v>4</v>
      </c>
      <c r="E15" s="59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1">
        <v>12</v>
      </c>
      <c r="M15" s="11">
        <v>13</v>
      </c>
      <c r="N15" s="11">
        <v>14</v>
      </c>
      <c r="O15" s="11">
        <v>15</v>
      </c>
      <c r="P15" s="11">
        <v>16</v>
      </c>
    </row>
    <row r="16" spans="1:16" ht="15">
      <c r="A16" s="189"/>
      <c r="B16" s="193"/>
      <c r="C16" s="191"/>
      <c r="D16" s="187"/>
      <c r="E16" s="188"/>
      <c r="F16" s="62"/>
      <c r="G16" s="63"/>
      <c r="H16" s="63"/>
      <c r="I16" s="63"/>
      <c r="J16" s="63"/>
      <c r="K16" s="64"/>
      <c r="L16" s="64"/>
      <c r="M16" s="64"/>
      <c r="N16" s="64"/>
      <c r="O16" s="64"/>
      <c r="P16" s="64"/>
    </row>
    <row r="17" spans="1:16" ht="30">
      <c r="A17" s="189">
        <v>1</v>
      </c>
      <c r="B17" s="193" t="s">
        <v>354</v>
      </c>
      <c r="C17" s="191" t="s">
        <v>324</v>
      </c>
      <c r="D17" s="187" t="s">
        <v>112</v>
      </c>
      <c r="E17" s="188">
        <v>34</v>
      </c>
      <c r="F17" s="62"/>
      <c r="G17" s="63"/>
      <c r="H17" s="63"/>
      <c r="I17" s="63"/>
      <c r="J17" s="63"/>
      <c r="K17" s="64"/>
      <c r="L17" s="64"/>
      <c r="M17" s="64"/>
      <c r="N17" s="64"/>
      <c r="O17" s="64"/>
      <c r="P17" s="64"/>
    </row>
    <row r="18" spans="1:16" ht="30">
      <c r="A18" s="189">
        <v>2</v>
      </c>
      <c r="B18" s="193" t="s">
        <v>354</v>
      </c>
      <c r="C18" s="191" t="s">
        <v>325</v>
      </c>
      <c r="D18" s="187" t="s">
        <v>112</v>
      </c>
      <c r="E18" s="188">
        <v>68</v>
      </c>
      <c r="F18" s="62"/>
      <c r="G18" s="63"/>
      <c r="H18" s="63"/>
      <c r="I18" s="63"/>
      <c r="J18" s="63"/>
      <c r="K18" s="64"/>
      <c r="L18" s="64"/>
      <c r="M18" s="64"/>
      <c r="N18" s="64"/>
      <c r="O18" s="64"/>
      <c r="P18" s="64"/>
    </row>
    <row r="19" spans="1:16" ht="30">
      <c r="A19" s="189">
        <v>3</v>
      </c>
      <c r="B19" s="193" t="s">
        <v>354</v>
      </c>
      <c r="C19" s="191" t="s">
        <v>326</v>
      </c>
      <c r="D19" s="187" t="s">
        <v>112</v>
      </c>
      <c r="E19" s="188">
        <v>22</v>
      </c>
      <c r="F19" s="62"/>
      <c r="G19" s="63"/>
      <c r="H19" s="63"/>
      <c r="I19" s="63"/>
      <c r="J19" s="63"/>
      <c r="K19" s="64"/>
      <c r="L19" s="64"/>
      <c r="M19" s="64"/>
      <c r="N19" s="64"/>
      <c r="O19" s="64"/>
      <c r="P19" s="64"/>
    </row>
    <row r="20" spans="1:16" ht="30">
      <c r="A20" s="189">
        <v>4</v>
      </c>
      <c r="B20" s="193" t="s">
        <v>354</v>
      </c>
      <c r="C20" s="191" t="s">
        <v>327</v>
      </c>
      <c r="D20" s="187" t="s">
        <v>112</v>
      </c>
      <c r="E20" s="188">
        <v>39</v>
      </c>
      <c r="F20" s="62"/>
      <c r="G20" s="63"/>
      <c r="H20" s="63"/>
      <c r="I20" s="63"/>
      <c r="J20" s="63"/>
      <c r="K20" s="64"/>
      <c r="L20" s="64"/>
      <c r="M20" s="64"/>
      <c r="N20" s="64"/>
      <c r="O20" s="64"/>
      <c r="P20" s="64"/>
    </row>
    <row r="21" spans="1:16" ht="45">
      <c r="A21" s="189">
        <v>5</v>
      </c>
      <c r="B21" s="193" t="s">
        <v>354</v>
      </c>
      <c r="C21" s="191" t="s">
        <v>328</v>
      </c>
      <c r="D21" s="187" t="s">
        <v>112</v>
      </c>
      <c r="E21" s="188">
        <v>5</v>
      </c>
      <c r="F21" s="62"/>
      <c r="G21" s="63"/>
      <c r="H21" s="63"/>
      <c r="I21" s="63"/>
      <c r="J21" s="63"/>
      <c r="K21" s="64"/>
      <c r="L21" s="64"/>
      <c r="M21" s="64"/>
      <c r="N21" s="64"/>
      <c r="O21" s="64"/>
      <c r="P21" s="64"/>
    </row>
    <row r="22" spans="1:16" ht="30">
      <c r="A22" s="189">
        <v>6</v>
      </c>
      <c r="B22" s="193" t="s">
        <v>354</v>
      </c>
      <c r="C22" s="191" t="s">
        <v>329</v>
      </c>
      <c r="D22" s="187" t="s">
        <v>112</v>
      </c>
      <c r="E22" s="188">
        <v>2</v>
      </c>
      <c r="F22" s="62"/>
      <c r="G22" s="63"/>
      <c r="H22" s="63"/>
      <c r="I22" s="63"/>
      <c r="J22" s="63"/>
      <c r="K22" s="64"/>
      <c r="L22" s="64"/>
      <c r="M22" s="64"/>
      <c r="N22" s="64"/>
      <c r="O22" s="64"/>
      <c r="P22" s="64"/>
    </row>
    <row r="23" spans="1:16" ht="30">
      <c r="A23" s="189">
        <v>7</v>
      </c>
      <c r="B23" s="193" t="s">
        <v>354</v>
      </c>
      <c r="C23" s="191" t="s">
        <v>330</v>
      </c>
      <c r="D23" s="187" t="s">
        <v>112</v>
      </c>
      <c r="E23" s="188">
        <v>2</v>
      </c>
      <c r="F23" s="62"/>
      <c r="G23" s="63"/>
      <c r="H23" s="63"/>
      <c r="I23" s="63"/>
      <c r="J23" s="63"/>
      <c r="K23" s="64"/>
      <c r="L23" s="64"/>
      <c r="M23" s="64"/>
      <c r="N23" s="64"/>
      <c r="O23" s="64"/>
      <c r="P23" s="64"/>
    </row>
    <row r="24" spans="1:16" ht="30">
      <c r="A24" s="189">
        <v>8</v>
      </c>
      <c r="B24" s="193" t="s">
        <v>354</v>
      </c>
      <c r="C24" s="191" t="s">
        <v>330</v>
      </c>
      <c r="D24" s="187" t="s">
        <v>112</v>
      </c>
      <c r="E24" s="188">
        <v>29</v>
      </c>
      <c r="F24" s="62"/>
      <c r="G24" s="63"/>
      <c r="H24" s="63"/>
      <c r="I24" s="63"/>
      <c r="J24" s="63"/>
      <c r="K24" s="64"/>
      <c r="L24" s="64"/>
      <c r="M24" s="64"/>
      <c r="N24" s="64"/>
      <c r="O24" s="64"/>
      <c r="P24" s="64"/>
    </row>
    <row r="25" spans="1:16" ht="45">
      <c r="A25" s="189">
        <v>9</v>
      </c>
      <c r="B25" s="193" t="s">
        <v>354</v>
      </c>
      <c r="C25" s="191" t="s">
        <v>331</v>
      </c>
      <c r="D25" s="187" t="s">
        <v>112</v>
      </c>
      <c r="E25" s="188">
        <v>18</v>
      </c>
      <c r="F25" s="62"/>
      <c r="G25" s="63"/>
      <c r="H25" s="63"/>
      <c r="I25" s="63"/>
      <c r="J25" s="63"/>
      <c r="K25" s="64"/>
      <c r="L25" s="64"/>
      <c r="M25" s="64"/>
      <c r="N25" s="64"/>
      <c r="O25" s="64"/>
      <c r="P25" s="64"/>
    </row>
    <row r="26" spans="1:16" ht="15">
      <c r="A26" s="189">
        <v>10</v>
      </c>
      <c r="B26" s="193" t="s">
        <v>354</v>
      </c>
      <c r="C26" s="191" t="s">
        <v>332</v>
      </c>
      <c r="D26" s="187" t="s">
        <v>112</v>
      </c>
      <c r="E26" s="188">
        <v>2</v>
      </c>
      <c r="F26" s="62"/>
      <c r="G26" s="63"/>
      <c r="H26" s="63"/>
      <c r="I26" s="63"/>
      <c r="J26" s="63"/>
      <c r="K26" s="64"/>
      <c r="L26" s="64"/>
      <c r="M26" s="64"/>
      <c r="N26" s="64"/>
      <c r="O26" s="64"/>
      <c r="P26" s="64"/>
    </row>
    <row r="27" spans="1:16" ht="45">
      <c r="A27" s="189">
        <v>11</v>
      </c>
      <c r="B27" s="193" t="s">
        <v>354</v>
      </c>
      <c r="C27" s="191" t="s">
        <v>333</v>
      </c>
      <c r="D27" s="187" t="s">
        <v>112</v>
      </c>
      <c r="E27" s="188">
        <v>61</v>
      </c>
      <c r="F27" s="62"/>
      <c r="G27" s="63"/>
      <c r="H27" s="63"/>
      <c r="I27" s="63"/>
      <c r="J27" s="63"/>
      <c r="K27" s="64"/>
      <c r="L27" s="64"/>
      <c r="M27" s="64"/>
      <c r="N27" s="64"/>
      <c r="O27" s="64"/>
      <c r="P27" s="64"/>
    </row>
    <row r="28" spans="1:16" ht="45">
      <c r="A28" s="189">
        <v>12</v>
      </c>
      <c r="B28" s="193" t="s">
        <v>354</v>
      </c>
      <c r="C28" s="191" t="s">
        <v>334</v>
      </c>
      <c r="D28" s="187" t="s">
        <v>112</v>
      </c>
      <c r="E28" s="188">
        <v>152</v>
      </c>
      <c r="F28" s="62"/>
      <c r="G28" s="63"/>
      <c r="H28" s="63"/>
      <c r="I28" s="63"/>
      <c r="J28" s="63"/>
      <c r="K28" s="64"/>
      <c r="L28" s="64"/>
      <c r="M28" s="64"/>
      <c r="N28" s="64"/>
      <c r="O28" s="64"/>
      <c r="P28" s="64"/>
    </row>
    <row r="29" spans="1:16" ht="45">
      <c r="A29" s="189">
        <v>13</v>
      </c>
      <c r="B29" s="193" t="s">
        <v>354</v>
      </c>
      <c r="C29" s="191" t="s">
        <v>335</v>
      </c>
      <c r="D29" s="187" t="s">
        <v>112</v>
      </c>
      <c r="E29" s="188">
        <v>12</v>
      </c>
      <c r="F29" s="62"/>
      <c r="G29" s="63"/>
      <c r="H29" s="63"/>
      <c r="I29" s="63"/>
      <c r="J29" s="63"/>
      <c r="K29" s="64"/>
      <c r="L29" s="64"/>
      <c r="M29" s="64"/>
      <c r="N29" s="64"/>
      <c r="O29" s="64"/>
      <c r="P29" s="64"/>
    </row>
    <row r="30" spans="1:16" ht="45">
      <c r="A30" s="189">
        <v>14</v>
      </c>
      <c r="B30" s="193" t="s">
        <v>354</v>
      </c>
      <c r="C30" s="191" t="s">
        <v>336</v>
      </c>
      <c r="D30" s="187" t="s">
        <v>112</v>
      </c>
      <c r="E30" s="188">
        <v>6</v>
      </c>
      <c r="F30" s="62"/>
      <c r="G30" s="63"/>
      <c r="H30" s="63"/>
      <c r="I30" s="63"/>
      <c r="J30" s="63"/>
      <c r="K30" s="64"/>
      <c r="L30" s="64"/>
      <c r="M30" s="64"/>
      <c r="N30" s="64"/>
      <c r="O30" s="64"/>
      <c r="P30" s="64"/>
    </row>
    <row r="31" spans="1:16" ht="45">
      <c r="A31" s="189">
        <v>15</v>
      </c>
      <c r="B31" s="193" t="s">
        <v>354</v>
      </c>
      <c r="C31" s="191" t="s">
        <v>337</v>
      </c>
      <c r="D31" s="187" t="s">
        <v>112</v>
      </c>
      <c r="E31" s="188">
        <v>25</v>
      </c>
      <c r="F31" s="62"/>
      <c r="G31" s="63"/>
      <c r="H31" s="63"/>
      <c r="I31" s="63"/>
      <c r="J31" s="63"/>
      <c r="K31" s="64"/>
      <c r="L31" s="64"/>
      <c r="M31" s="64"/>
      <c r="N31" s="64"/>
      <c r="O31" s="64"/>
      <c r="P31" s="64"/>
    </row>
    <row r="32" spans="1:16" ht="45">
      <c r="A32" s="189">
        <v>16</v>
      </c>
      <c r="B32" s="193" t="s">
        <v>354</v>
      </c>
      <c r="C32" s="191" t="s">
        <v>338</v>
      </c>
      <c r="D32" s="187" t="s">
        <v>112</v>
      </c>
      <c r="E32" s="188">
        <v>2</v>
      </c>
      <c r="F32" s="62"/>
      <c r="G32" s="63"/>
      <c r="H32" s="63"/>
      <c r="I32" s="63"/>
      <c r="J32" s="63"/>
      <c r="K32" s="64"/>
      <c r="L32" s="64"/>
      <c r="M32" s="64"/>
      <c r="N32" s="64"/>
      <c r="O32" s="64"/>
      <c r="P32" s="64"/>
    </row>
    <row r="33" spans="1:16" ht="30">
      <c r="A33" s="189">
        <v>17</v>
      </c>
      <c r="B33" s="193" t="s">
        <v>354</v>
      </c>
      <c r="C33" s="191" t="s">
        <v>339</v>
      </c>
      <c r="D33" s="187" t="s">
        <v>112</v>
      </c>
      <c r="E33" s="188">
        <v>32</v>
      </c>
      <c r="F33" s="62"/>
      <c r="G33" s="63"/>
      <c r="H33" s="63"/>
      <c r="I33" s="63"/>
      <c r="J33" s="63"/>
      <c r="K33" s="64"/>
      <c r="L33" s="64"/>
      <c r="M33" s="64"/>
      <c r="N33" s="64"/>
      <c r="O33" s="64"/>
      <c r="P33" s="64"/>
    </row>
    <row r="34" spans="1:16" ht="30">
      <c r="A34" s="189">
        <v>18</v>
      </c>
      <c r="B34" s="193" t="s">
        <v>354</v>
      </c>
      <c r="C34" s="191" t="s">
        <v>326</v>
      </c>
      <c r="D34" s="187" t="s">
        <v>112</v>
      </c>
      <c r="E34" s="188">
        <v>6</v>
      </c>
      <c r="F34" s="62"/>
      <c r="G34" s="63"/>
      <c r="H34" s="63"/>
      <c r="I34" s="63"/>
      <c r="J34" s="63"/>
      <c r="K34" s="64"/>
      <c r="L34" s="64"/>
      <c r="M34" s="64"/>
      <c r="N34" s="64"/>
      <c r="O34" s="64"/>
      <c r="P34" s="64"/>
    </row>
    <row r="35" spans="1:16" ht="30">
      <c r="A35" s="189">
        <v>19</v>
      </c>
      <c r="B35" s="193" t="s">
        <v>354</v>
      </c>
      <c r="C35" s="191" t="s">
        <v>340</v>
      </c>
      <c r="D35" s="187" t="s">
        <v>112</v>
      </c>
      <c r="E35" s="188">
        <v>22</v>
      </c>
      <c r="F35" s="62"/>
      <c r="G35" s="63"/>
      <c r="H35" s="63"/>
      <c r="I35" s="63"/>
      <c r="J35" s="63"/>
      <c r="K35" s="64"/>
      <c r="L35" s="64"/>
      <c r="M35" s="64"/>
      <c r="N35" s="64"/>
      <c r="O35" s="64"/>
      <c r="P35" s="64"/>
    </row>
    <row r="36" spans="1:16" ht="15">
      <c r="A36" s="189">
        <v>20</v>
      </c>
      <c r="B36" s="193" t="s">
        <v>354</v>
      </c>
      <c r="C36" s="191" t="s">
        <v>341</v>
      </c>
      <c r="D36" s="187" t="s">
        <v>345</v>
      </c>
      <c r="E36" s="188">
        <v>1500</v>
      </c>
      <c r="F36" s="62"/>
      <c r="G36" s="63"/>
      <c r="H36" s="63"/>
      <c r="I36" s="63"/>
      <c r="J36" s="63"/>
      <c r="K36" s="64"/>
      <c r="L36" s="64"/>
      <c r="M36" s="64"/>
      <c r="N36" s="64"/>
      <c r="O36" s="64"/>
      <c r="P36" s="64"/>
    </row>
    <row r="37" spans="1:16" ht="15">
      <c r="A37" s="189">
        <v>21</v>
      </c>
      <c r="B37" s="193" t="s">
        <v>354</v>
      </c>
      <c r="C37" s="191" t="s">
        <v>342</v>
      </c>
      <c r="D37" s="187" t="s">
        <v>345</v>
      </c>
      <c r="E37" s="188">
        <v>50</v>
      </c>
      <c r="F37" s="62"/>
      <c r="G37" s="63"/>
      <c r="H37" s="63"/>
      <c r="I37" s="63"/>
      <c r="J37" s="63"/>
      <c r="K37" s="64"/>
      <c r="L37" s="64"/>
      <c r="M37" s="64"/>
      <c r="N37" s="64"/>
      <c r="O37" s="64"/>
      <c r="P37" s="64"/>
    </row>
    <row r="38" spans="1:16" ht="15">
      <c r="A38" s="189">
        <v>22</v>
      </c>
      <c r="B38" s="193" t="s">
        <v>354</v>
      </c>
      <c r="C38" s="191" t="s">
        <v>343</v>
      </c>
      <c r="D38" s="187" t="s">
        <v>125</v>
      </c>
      <c r="E38" s="188">
        <v>2</v>
      </c>
      <c r="F38" s="62"/>
      <c r="G38" s="63"/>
      <c r="H38" s="63"/>
      <c r="I38" s="63"/>
      <c r="J38" s="63"/>
      <c r="K38" s="64"/>
      <c r="L38" s="64"/>
      <c r="M38" s="64"/>
      <c r="N38" s="64"/>
      <c r="O38" s="64"/>
      <c r="P38" s="64"/>
    </row>
    <row r="39" spans="1:16" ht="45">
      <c r="A39" s="189">
        <v>23</v>
      </c>
      <c r="B39" s="193" t="s">
        <v>354</v>
      </c>
      <c r="C39" s="191" t="s">
        <v>344</v>
      </c>
      <c r="D39" s="187" t="s">
        <v>345</v>
      </c>
      <c r="E39" s="188">
        <v>80</v>
      </c>
      <c r="F39" s="62"/>
      <c r="G39" s="63"/>
      <c r="H39" s="63"/>
      <c r="I39" s="63"/>
      <c r="J39" s="63"/>
      <c r="K39" s="64"/>
      <c r="L39" s="64"/>
      <c r="M39" s="64"/>
      <c r="N39" s="64"/>
      <c r="O39" s="64"/>
      <c r="P39" s="64"/>
    </row>
    <row r="40" spans="1:16" ht="15">
      <c r="A40" s="189"/>
      <c r="B40" s="193"/>
      <c r="C40" s="191"/>
      <c r="D40" s="187"/>
      <c r="E40" s="188"/>
      <c r="F40" s="62"/>
      <c r="G40" s="63"/>
      <c r="H40" s="63"/>
      <c r="I40" s="63"/>
      <c r="J40" s="63"/>
      <c r="K40" s="64"/>
      <c r="L40" s="64"/>
      <c r="M40" s="64"/>
      <c r="N40" s="64"/>
      <c r="O40" s="64"/>
      <c r="P40" s="64"/>
    </row>
    <row r="41" spans="1:16" ht="15.75" thickBot="1">
      <c r="A41" s="74"/>
      <c r="B41" s="66"/>
      <c r="C41" s="67" t="s">
        <v>8</v>
      </c>
      <c r="D41" s="68" t="s">
        <v>40</v>
      </c>
      <c r="E41" s="69"/>
      <c r="F41" s="70"/>
      <c r="G41" s="71"/>
      <c r="H41" s="71"/>
      <c r="I41" s="71"/>
      <c r="J41" s="71"/>
      <c r="K41" s="72"/>
      <c r="L41" s="73"/>
      <c r="M41" s="73"/>
      <c r="N41" s="73"/>
      <c r="O41" s="73"/>
      <c r="P41" s="73"/>
    </row>
    <row r="42" spans="1:16" ht="15">
      <c r="A42" s="13"/>
      <c r="B42" s="5"/>
      <c r="C42" s="312" t="s">
        <v>359</v>
      </c>
      <c r="D42" s="286"/>
      <c r="E42" s="286"/>
      <c r="F42" s="286"/>
      <c r="G42" s="286"/>
      <c r="H42" s="286"/>
      <c r="I42" s="286"/>
      <c r="J42" s="286"/>
      <c r="K42" s="287"/>
      <c r="L42" s="24"/>
      <c r="M42" s="15"/>
      <c r="N42" s="2"/>
      <c r="O42" s="14"/>
      <c r="P42" s="65"/>
    </row>
    <row r="43" spans="1:16" ht="15">
      <c r="A43" s="25"/>
      <c r="B43" s="26"/>
      <c r="C43" s="292" t="s">
        <v>54</v>
      </c>
      <c r="D43" s="293"/>
      <c r="E43" s="293"/>
      <c r="F43" s="293"/>
      <c r="G43" s="293"/>
      <c r="H43" s="293"/>
      <c r="I43" s="293"/>
      <c r="J43" s="293"/>
      <c r="K43" s="294"/>
      <c r="L43" s="27"/>
      <c r="M43" s="32"/>
      <c r="N43" s="32"/>
      <c r="O43" s="32"/>
      <c r="P43" s="32"/>
    </row>
    <row r="44" spans="1:16" ht="15">
      <c r="A44" s="299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1"/>
    </row>
    <row r="45" spans="1:18" s="31" customFormat="1" ht="15" customHeight="1">
      <c r="A45" s="290" t="s">
        <v>76</v>
      </c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8"/>
      <c r="O45" s="28"/>
      <c r="P45" s="133">
        <f>P43</f>
        <v>0</v>
      </c>
      <c r="R45" s="33"/>
    </row>
    <row r="46" spans="1:16" ht="15">
      <c r="A46" s="297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98"/>
    </row>
    <row r="47" spans="1:16" ht="15">
      <c r="A47" s="303" t="s">
        <v>69</v>
      </c>
      <c r="B47" s="289"/>
      <c r="C47" s="288"/>
      <c r="D47" s="288"/>
      <c r="E47" s="288"/>
      <c r="F47" s="289"/>
      <c r="G47" s="289"/>
      <c r="H47" s="289"/>
      <c r="I47" s="289" t="s">
        <v>71</v>
      </c>
      <c r="J47" s="289"/>
      <c r="K47" s="289"/>
      <c r="L47" s="288"/>
      <c r="M47" s="288"/>
      <c r="N47" s="288"/>
      <c r="O47" s="288"/>
      <c r="P47" s="302"/>
    </row>
    <row r="48" spans="1:16" ht="15">
      <c r="A48" s="303"/>
      <c r="B48" s="289"/>
      <c r="C48" s="304" t="s">
        <v>70</v>
      </c>
      <c r="D48" s="304"/>
      <c r="E48" s="304"/>
      <c r="F48" s="289"/>
      <c r="G48" s="289"/>
      <c r="H48" s="289"/>
      <c r="I48" s="289"/>
      <c r="J48" s="289"/>
      <c r="K48" s="289"/>
      <c r="L48" s="304" t="s">
        <v>70</v>
      </c>
      <c r="M48" s="304"/>
      <c r="N48" s="304"/>
      <c r="O48" s="304"/>
      <c r="P48" s="305"/>
    </row>
    <row r="49" spans="1:16" ht="15">
      <c r="A49" s="297"/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98"/>
    </row>
    <row r="50" spans="1:16" s="4" customFormat="1" ht="15">
      <c r="A50" s="134"/>
      <c r="B50" s="135"/>
      <c r="C50" s="136"/>
      <c r="D50" s="137"/>
      <c r="E50" s="145"/>
      <c r="F50" s="138"/>
      <c r="G50" s="138"/>
      <c r="H50" s="137"/>
      <c r="I50" s="138"/>
      <c r="J50" s="295"/>
      <c r="K50" s="295"/>
      <c r="L50" s="296"/>
      <c r="M50" s="296"/>
      <c r="N50" s="296"/>
      <c r="O50" s="296"/>
      <c r="P50" s="139"/>
    </row>
    <row r="51" ht="15">
      <c r="F51" s="12"/>
    </row>
    <row r="52" ht="15">
      <c r="F52" s="12"/>
    </row>
    <row r="53" ht="15">
      <c r="F53" s="12"/>
    </row>
    <row r="54" ht="15">
      <c r="F54" s="12"/>
    </row>
    <row r="55" ht="15">
      <c r="F55" s="12"/>
    </row>
    <row r="56" ht="15">
      <c r="F56" s="12"/>
    </row>
    <row r="57" ht="15">
      <c r="F57" s="12"/>
    </row>
  </sheetData>
  <sheetProtection/>
  <mergeCells count="37">
    <mergeCell ref="A5:B5"/>
    <mergeCell ref="C5:P5"/>
    <mergeCell ref="A1:P1"/>
    <mergeCell ref="A2:P2"/>
    <mergeCell ref="A3:P3"/>
    <mergeCell ref="A4:B4"/>
    <mergeCell ref="C4:P4"/>
    <mergeCell ref="C6:P6"/>
    <mergeCell ref="A7:B7"/>
    <mergeCell ref="C7:P7"/>
    <mergeCell ref="D9:E9"/>
    <mergeCell ref="F9:H9"/>
    <mergeCell ref="I9:L9"/>
    <mergeCell ref="M9:N9"/>
    <mergeCell ref="A8:B8"/>
    <mergeCell ref="C8:P8"/>
    <mergeCell ref="A6:B6"/>
    <mergeCell ref="J50:O50"/>
    <mergeCell ref="A46:P46"/>
    <mergeCell ref="A44:P44"/>
    <mergeCell ref="L47:P47"/>
    <mergeCell ref="A47:B47"/>
    <mergeCell ref="A48:B48"/>
    <mergeCell ref="C48:E48"/>
    <mergeCell ref="F48:K48"/>
    <mergeCell ref="L48:P48"/>
    <mergeCell ref="A49:P49"/>
    <mergeCell ref="O10:P10"/>
    <mergeCell ref="F11:K11"/>
    <mergeCell ref="C42:K42"/>
    <mergeCell ref="C47:E47"/>
    <mergeCell ref="F47:H47"/>
    <mergeCell ref="I47:K47"/>
    <mergeCell ref="A45:M45"/>
    <mergeCell ref="C43:K43"/>
    <mergeCell ref="A10:I10"/>
    <mergeCell ref="J10:K10"/>
  </mergeCells>
  <printOptions gridLines="1" horizontalCentered="1"/>
  <pageMargins left="0" right="0" top="0.7086614173228347" bottom="0.31496062992125984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5"/>
  <sheetViews>
    <sheetView showZeros="0" zoomScale="75" zoomScaleNormal="75" zoomScalePageLayoutView="0" workbookViewId="0" topLeftCell="A1">
      <selection activeCell="M10" sqref="M10"/>
    </sheetView>
  </sheetViews>
  <sheetFormatPr defaultColWidth="9.125" defaultRowHeight="12.75"/>
  <cols>
    <col min="1" max="1" width="7.25390625" style="1" customWidth="1"/>
    <col min="2" max="2" width="8.25390625" style="1" customWidth="1"/>
    <col min="3" max="3" width="41.625" style="88" customWidth="1"/>
    <col min="4" max="4" width="13.75390625" style="88" customWidth="1"/>
    <col min="5" max="5" width="6.875" style="1" bestFit="1" customWidth="1"/>
    <col min="6" max="6" width="7.375" style="60" customWidth="1"/>
    <col min="7" max="7" width="7.00390625" style="1" customWidth="1"/>
    <col min="8" max="9" width="7.625" style="1" customWidth="1"/>
    <col min="10" max="10" width="8.00390625" style="1" customWidth="1"/>
    <col min="11" max="11" width="6.25390625" style="1" customWidth="1"/>
    <col min="12" max="12" width="8.375" style="1" bestFit="1" customWidth="1"/>
    <col min="13" max="13" width="9.375" style="1" customWidth="1"/>
    <col min="14" max="14" width="10.125" style="1" bestFit="1" customWidth="1"/>
    <col min="15" max="15" width="10.625" style="1" customWidth="1"/>
    <col min="16" max="16" width="9.00390625" style="1" bestFit="1" customWidth="1"/>
    <col min="17" max="17" width="10.375" style="1" customWidth="1"/>
    <col min="18" max="18" width="9.125" style="1" customWidth="1"/>
    <col min="19" max="19" width="9.625" style="1" bestFit="1" customWidth="1"/>
    <col min="20" max="16384" width="9.125" style="1" customWidth="1"/>
  </cols>
  <sheetData>
    <row r="1" spans="1:17" ht="30.75" customHeight="1">
      <c r="A1" s="310" t="s">
        <v>317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</row>
    <row r="2" spans="1:17" ht="18.75">
      <c r="A2" s="250" t="s">
        <v>355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</row>
    <row r="3" spans="1:17" ht="12.75">
      <c r="A3" s="251" t="s">
        <v>29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</row>
    <row r="4" spans="1:16" ht="15.75">
      <c r="A4" s="281" t="s">
        <v>30</v>
      </c>
      <c r="B4" s="281"/>
      <c r="C4" s="256" t="s">
        <v>350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</row>
    <row r="5" spans="1:16" ht="15.75">
      <c r="A5" s="247"/>
      <c r="B5" s="247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1:16" ht="15.75">
      <c r="A6" s="281" t="s">
        <v>31</v>
      </c>
      <c r="B6" s="281"/>
      <c r="C6" s="256" t="s">
        <v>353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</row>
    <row r="7" spans="1:16" ht="15.75">
      <c r="A7" s="281" t="s">
        <v>32</v>
      </c>
      <c r="B7" s="281"/>
      <c r="C7" s="280" t="s">
        <v>347</v>
      </c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</row>
    <row r="8" spans="1:17" ht="15.75">
      <c r="A8" s="281" t="s">
        <v>33</v>
      </c>
      <c r="B8" s="281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</row>
    <row r="9" spans="1:17" ht="14.25" customHeight="1">
      <c r="A9" s="21" t="s">
        <v>34</v>
      </c>
      <c r="B9" s="19" t="str">
        <f>'1-1'!B9</f>
        <v>2013.</v>
      </c>
      <c r="C9" s="83" t="s">
        <v>36</v>
      </c>
      <c r="D9" s="83"/>
      <c r="E9" s="306"/>
      <c r="F9" s="306"/>
      <c r="G9" s="307" t="s">
        <v>37</v>
      </c>
      <c r="H9" s="307"/>
      <c r="I9" s="307"/>
      <c r="J9" s="251" t="s">
        <v>38</v>
      </c>
      <c r="K9" s="251"/>
      <c r="L9" s="251"/>
      <c r="M9" s="251"/>
      <c r="N9" s="308">
        <f>Q33</f>
        <v>0</v>
      </c>
      <c r="O9" s="309"/>
      <c r="P9" s="3" t="s">
        <v>40</v>
      </c>
      <c r="Q9" s="20"/>
    </row>
    <row r="10" spans="1:17" ht="14.25" customHeight="1" thickBot="1">
      <c r="A10" s="247"/>
      <c r="B10" s="247"/>
      <c r="C10" s="247"/>
      <c r="D10" s="247"/>
      <c r="E10" s="247"/>
      <c r="F10" s="247"/>
      <c r="G10" s="247"/>
      <c r="H10" s="247"/>
      <c r="I10" s="247"/>
      <c r="J10" s="247"/>
      <c r="K10" s="247" t="s">
        <v>39</v>
      </c>
      <c r="L10" s="247"/>
      <c r="M10" s="19" t="s">
        <v>360</v>
      </c>
      <c r="N10" s="3" t="s">
        <v>35</v>
      </c>
      <c r="O10" s="22">
        <f>'1-1'!N10</f>
        <v>0</v>
      </c>
      <c r="P10" s="253">
        <f>'1-1'!O10:P10</f>
        <v>0</v>
      </c>
      <c r="Q10" s="253"/>
    </row>
    <row r="11" spans="1:17" ht="15.75" customHeight="1" thickBot="1">
      <c r="A11" s="6" t="s">
        <v>42</v>
      </c>
      <c r="B11" s="6"/>
      <c r="C11" s="84"/>
      <c r="D11" s="84"/>
      <c r="E11" s="6" t="s">
        <v>43</v>
      </c>
      <c r="F11" s="56" t="s">
        <v>44</v>
      </c>
      <c r="G11" s="254" t="s">
        <v>56</v>
      </c>
      <c r="H11" s="255"/>
      <c r="I11" s="255"/>
      <c r="J11" s="255"/>
      <c r="K11" s="255"/>
      <c r="L11" s="284"/>
      <c r="M11" s="8"/>
      <c r="N11" s="8"/>
      <c r="O11" s="8" t="s">
        <v>46</v>
      </c>
      <c r="P11" s="8" t="s">
        <v>45</v>
      </c>
      <c r="Q11" s="7" t="s">
        <v>40</v>
      </c>
    </row>
    <row r="12" spans="1:17" ht="15">
      <c r="A12" s="9" t="s">
        <v>47</v>
      </c>
      <c r="B12" s="9" t="s">
        <v>68</v>
      </c>
      <c r="C12" s="85" t="s">
        <v>55</v>
      </c>
      <c r="D12" s="85"/>
      <c r="E12" s="9" t="s">
        <v>48</v>
      </c>
      <c r="F12" s="57" t="s">
        <v>49</v>
      </c>
      <c r="G12" s="9" t="s">
        <v>57</v>
      </c>
      <c r="H12" s="23" t="s">
        <v>51</v>
      </c>
      <c r="I12" s="6" t="s">
        <v>59</v>
      </c>
      <c r="J12" s="6" t="s">
        <v>50</v>
      </c>
      <c r="K12" s="6" t="s">
        <v>60</v>
      </c>
      <c r="L12" s="6" t="s">
        <v>65</v>
      </c>
      <c r="M12" s="16" t="s">
        <v>61</v>
      </c>
      <c r="N12" s="6" t="s">
        <v>59</v>
      </c>
      <c r="O12" s="6" t="s">
        <v>50</v>
      </c>
      <c r="P12" s="6" t="s">
        <v>60</v>
      </c>
      <c r="Q12" s="6" t="s">
        <v>65</v>
      </c>
    </row>
    <row r="13" spans="1:17" ht="15">
      <c r="A13" s="9"/>
      <c r="B13" s="9"/>
      <c r="C13" s="85"/>
      <c r="D13" s="85"/>
      <c r="E13" s="9"/>
      <c r="F13" s="57"/>
      <c r="G13" s="9" t="s">
        <v>66</v>
      </c>
      <c r="H13" s="9" t="s">
        <v>58</v>
      </c>
      <c r="I13" s="9" t="s">
        <v>63</v>
      </c>
      <c r="J13" s="9" t="s">
        <v>62</v>
      </c>
      <c r="K13" s="9" t="s">
        <v>64</v>
      </c>
      <c r="L13" s="9" t="s">
        <v>40</v>
      </c>
      <c r="M13" s="18" t="s">
        <v>67</v>
      </c>
      <c r="N13" s="9" t="s">
        <v>63</v>
      </c>
      <c r="O13" s="9" t="s">
        <v>62</v>
      </c>
      <c r="P13" s="9" t="s">
        <v>64</v>
      </c>
      <c r="Q13" s="9" t="s">
        <v>40</v>
      </c>
    </row>
    <row r="14" spans="1:17" ht="15.75" thickBot="1">
      <c r="A14" s="10" t="s">
        <v>52</v>
      </c>
      <c r="B14" s="10"/>
      <c r="C14" s="86"/>
      <c r="D14" s="86"/>
      <c r="E14" s="10"/>
      <c r="F14" s="58"/>
      <c r="G14" s="10" t="s">
        <v>73</v>
      </c>
      <c r="H14" s="10" t="s">
        <v>74</v>
      </c>
      <c r="I14" s="10" t="s">
        <v>40</v>
      </c>
      <c r="J14" s="10" t="s">
        <v>40</v>
      </c>
      <c r="K14" s="10" t="s">
        <v>40</v>
      </c>
      <c r="L14" s="10"/>
      <c r="M14" s="17" t="s">
        <v>73</v>
      </c>
      <c r="N14" s="10" t="s">
        <v>40</v>
      </c>
      <c r="O14" s="10" t="s">
        <v>40</v>
      </c>
      <c r="P14" s="10" t="s">
        <v>40</v>
      </c>
      <c r="Q14" s="10"/>
    </row>
    <row r="15" spans="1:17" ht="15.75" thickBot="1">
      <c r="A15" s="11">
        <v>1</v>
      </c>
      <c r="B15" s="11">
        <v>2</v>
      </c>
      <c r="C15" s="87">
        <v>3</v>
      </c>
      <c r="D15" s="87"/>
      <c r="E15" s="11">
        <v>4</v>
      </c>
      <c r="F15" s="59">
        <v>5</v>
      </c>
      <c r="G15" s="10">
        <v>6</v>
      </c>
      <c r="H15" s="10">
        <v>7</v>
      </c>
      <c r="I15" s="10">
        <v>8</v>
      </c>
      <c r="J15" s="10">
        <v>9</v>
      </c>
      <c r="K15" s="10">
        <v>10</v>
      </c>
      <c r="L15" s="10">
        <v>11</v>
      </c>
      <c r="M15" s="11">
        <v>12</v>
      </c>
      <c r="N15" s="11">
        <v>13</v>
      </c>
      <c r="O15" s="11">
        <v>14</v>
      </c>
      <c r="P15" s="11">
        <v>15</v>
      </c>
      <c r="Q15" s="11">
        <v>16</v>
      </c>
    </row>
    <row r="16" spans="1:17" ht="15">
      <c r="A16" s="203"/>
      <c r="B16" s="192"/>
      <c r="C16" s="236" t="s">
        <v>307</v>
      </c>
      <c r="D16" s="190"/>
      <c r="E16" s="197"/>
      <c r="F16" s="196"/>
      <c r="G16" s="62"/>
      <c r="H16" s="63"/>
      <c r="I16" s="63"/>
      <c r="J16" s="63"/>
      <c r="K16" s="63"/>
      <c r="L16" s="64"/>
      <c r="M16" s="64"/>
      <c r="N16" s="64"/>
      <c r="O16" s="64"/>
      <c r="P16" s="64"/>
      <c r="Q16" s="64"/>
    </row>
    <row r="17" spans="1:17" ht="45">
      <c r="A17" s="241">
        <v>1</v>
      </c>
      <c r="B17" s="241" t="s">
        <v>269</v>
      </c>
      <c r="C17" s="239" t="s">
        <v>292</v>
      </c>
      <c r="D17" s="240" t="s">
        <v>293</v>
      </c>
      <c r="E17" s="197" t="s">
        <v>112</v>
      </c>
      <c r="F17" s="196">
        <v>5</v>
      </c>
      <c r="G17" s="62"/>
      <c r="H17" s="63"/>
      <c r="I17" s="63"/>
      <c r="J17" s="63"/>
      <c r="K17" s="63"/>
      <c r="L17" s="64"/>
      <c r="M17" s="64"/>
      <c r="N17" s="64"/>
      <c r="O17" s="64"/>
      <c r="P17" s="64"/>
      <c r="Q17" s="64"/>
    </row>
    <row r="18" spans="1:17" ht="30">
      <c r="A18" s="241">
        <v>2</v>
      </c>
      <c r="B18" s="241" t="s">
        <v>269</v>
      </c>
      <c r="C18" s="239" t="s">
        <v>294</v>
      </c>
      <c r="D18" s="240" t="s">
        <v>295</v>
      </c>
      <c r="E18" s="197" t="s">
        <v>112</v>
      </c>
      <c r="F18" s="196">
        <v>16</v>
      </c>
      <c r="G18" s="62"/>
      <c r="H18" s="63"/>
      <c r="I18" s="63"/>
      <c r="J18" s="63"/>
      <c r="K18" s="63"/>
      <c r="L18" s="64"/>
      <c r="M18" s="64"/>
      <c r="N18" s="64"/>
      <c r="O18" s="64"/>
      <c r="P18" s="64"/>
      <c r="Q18" s="64"/>
    </row>
    <row r="19" spans="1:17" ht="45">
      <c r="A19" s="241">
        <v>3</v>
      </c>
      <c r="B19" s="241" t="s">
        <v>269</v>
      </c>
      <c r="C19" s="239" t="s">
        <v>296</v>
      </c>
      <c r="D19" s="240" t="s">
        <v>297</v>
      </c>
      <c r="E19" s="197" t="s">
        <v>112</v>
      </c>
      <c r="F19" s="196">
        <v>8</v>
      </c>
      <c r="G19" s="62"/>
      <c r="H19" s="63"/>
      <c r="I19" s="63"/>
      <c r="J19" s="63"/>
      <c r="K19" s="63"/>
      <c r="L19" s="64"/>
      <c r="M19" s="64"/>
      <c r="N19" s="64"/>
      <c r="O19" s="64"/>
      <c r="P19" s="64"/>
      <c r="Q19" s="64"/>
    </row>
    <row r="20" spans="1:17" ht="15">
      <c r="A20" s="241">
        <v>4</v>
      </c>
      <c r="B20" s="241" t="s">
        <v>269</v>
      </c>
      <c r="C20" s="239" t="s">
        <v>298</v>
      </c>
      <c r="D20" s="240"/>
      <c r="E20" s="197" t="s">
        <v>129</v>
      </c>
      <c r="F20" s="196">
        <v>1</v>
      </c>
      <c r="G20" s="62"/>
      <c r="H20" s="63"/>
      <c r="I20" s="63"/>
      <c r="J20" s="63"/>
      <c r="K20" s="63"/>
      <c r="L20" s="64"/>
      <c r="M20" s="64"/>
      <c r="N20" s="64"/>
      <c r="O20" s="64"/>
      <c r="P20" s="64"/>
      <c r="Q20" s="64"/>
    </row>
    <row r="21" spans="1:17" ht="30">
      <c r="A21" s="241">
        <v>5</v>
      </c>
      <c r="B21" s="241" t="s">
        <v>269</v>
      </c>
      <c r="C21" s="239" t="s">
        <v>299</v>
      </c>
      <c r="D21" s="240"/>
      <c r="E21" s="197" t="s">
        <v>129</v>
      </c>
      <c r="F21" s="196">
        <v>1</v>
      </c>
      <c r="G21" s="62"/>
      <c r="H21" s="63"/>
      <c r="I21" s="63"/>
      <c r="J21" s="63"/>
      <c r="K21" s="63"/>
      <c r="L21" s="64"/>
      <c r="M21" s="64"/>
      <c r="N21" s="64"/>
      <c r="O21" s="64"/>
      <c r="P21" s="64"/>
      <c r="Q21" s="64"/>
    </row>
    <row r="22" spans="1:17" ht="30">
      <c r="A22" s="241">
        <v>6</v>
      </c>
      <c r="B22" s="241" t="s">
        <v>269</v>
      </c>
      <c r="C22" s="239" t="s">
        <v>300</v>
      </c>
      <c r="D22" s="240"/>
      <c r="E22" s="197" t="s">
        <v>129</v>
      </c>
      <c r="F22" s="196">
        <v>1</v>
      </c>
      <c r="G22" s="62"/>
      <c r="H22" s="63"/>
      <c r="I22" s="63"/>
      <c r="J22" s="63"/>
      <c r="K22" s="63"/>
      <c r="L22" s="64"/>
      <c r="M22" s="64"/>
      <c r="N22" s="64"/>
      <c r="O22" s="64"/>
      <c r="P22" s="64"/>
      <c r="Q22" s="64"/>
    </row>
    <row r="23" spans="1:17" ht="15">
      <c r="A23" s="241">
        <v>7</v>
      </c>
      <c r="B23" s="241" t="s">
        <v>269</v>
      </c>
      <c r="C23" s="239" t="s">
        <v>301</v>
      </c>
      <c r="D23" s="240"/>
      <c r="E23" s="197" t="s">
        <v>129</v>
      </c>
      <c r="F23" s="196">
        <v>1</v>
      </c>
      <c r="G23" s="62"/>
      <c r="H23" s="63"/>
      <c r="I23" s="63"/>
      <c r="J23" s="63"/>
      <c r="K23" s="63"/>
      <c r="L23" s="64"/>
      <c r="M23" s="64"/>
      <c r="N23" s="64"/>
      <c r="O23" s="64"/>
      <c r="P23" s="64"/>
      <c r="Q23" s="64"/>
    </row>
    <row r="24" spans="1:17" ht="15">
      <c r="A24" s="241">
        <v>8</v>
      </c>
      <c r="B24" s="241" t="s">
        <v>269</v>
      </c>
      <c r="C24" s="239" t="s">
        <v>302</v>
      </c>
      <c r="D24" s="240"/>
      <c r="E24" s="197" t="s">
        <v>129</v>
      </c>
      <c r="F24" s="196">
        <v>1</v>
      </c>
      <c r="G24" s="62"/>
      <c r="H24" s="63"/>
      <c r="I24" s="63"/>
      <c r="J24" s="63"/>
      <c r="K24" s="63"/>
      <c r="L24" s="64"/>
      <c r="M24" s="64"/>
      <c r="N24" s="64"/>
      <c r="O24" s="64"/>
      <c r="P24" s="64"/>
      <c r="Q24" s="64"/>
    </row>
    <row r="25" spans="1:17" ht="15">
      <c r="A25" s="241">
        <v>9</v>
      </c>
      <c r="B25" s="241" t="s">
        <v>269</v>
      </c>
      <c r="C25" s="239" t="s">
        <v>303</v>
      </c>
      <c r="D25" s="240"/>
      <c r="E25" s="197" t="s">
        <v>129</v>
      </c>
      <c r="F25" s="196">
        <v>1</v>
      </c>
      <c r="G25" s="62"/>
      <c r="H25" s="63"/>
      <c r="I25" s="63"/>
      <c r="J25" s="63"/>
      <c r="K25" s="63"/>
      <c r="L25" s="64"/>
      <c r="M25" s="64"/>
      <c r="N25" s="64"/>
      <c r="O25" s="64"/>
      <c r="P25" s="64"/>
      <c r="Q25" s="64"/>
    </row>
    <row r="26" spans="1:17" ht="15">
      <c r="A26" s="241">
        <v>10</v>
      </c>
      <c r="B26" s="241" t="s">
        <v>269</v>
      </c>
      <c r="C26" s="239" t="s">
        <v>304</v>
      </c>
      <c r="D26" s="240"/>
      <c r="E26" s="197" t="s">
        <v>129</v>
      </c>
      <c r="F26" s="196">
        <v>1</v>
      </c>
      <c r="G26" s="62"/>
      <c r="H26" s="63"/>
      <c r="I26" s="63"/>
      <c r="J26" s="63"/>
      <c r="K26" s="63"/>
      <c r="L26" s="64"/>
      <c r="M26" s="64"/>
      <c r="N26" s="64"/>
      <c r="O26" s="64"/>
      <c r="P26" s="64"/>
      <c r="Q26" s="64"/>
    </row>
    <row r="27" spans="1:17" ht="15">
      <c r="A27" s="241">
        <v>11</v>
      </c>
      <c r="B27" s="241" t="s">
        <v>269</v>
      </c>
      <c r="C27" s="239" t="s">
        <v>305</v>
      </c>
      <c r="D27" s="240"/>
      <c r="E27" s="197" t="s">
        <v>129</v>
      </c>
      <c r="F27" s="196">
        <v>1</v>
      </c>
      <c r="G27" s="62"/>
      <c r="H27" s="63"/>
      <c r="I27" s="63"/>
      <c r="J27" s="63"/>
      <c r="K27" s="63"/>
      <c r="L27" s="64"/>
      <c r="M27" s="64"/>
      <c r="N27" s="64"/>
      <c r="O27" s="64"/>
      <c r="P27" s="64"/>
      <c r="Q27" s="64"/>
    </row>
    <row r="28" spans="1:17" ht="14.25" customHeight="1">
      <c r="A28" s="203">
        <v>12</v>
      </c>
      <c r="B28" s="241" t="s">
        <v>269</v>
      </c>
      <c r="C28" s="236" t="s">
        <v>306</v>
      </c>
      <c r="D28" s="190"/>
      <c r="E28" s="197" t="s">
        <v>129</v>
      </c>
      <c r="F28" s="196">
        <v>1</v>
      </c>
      <c r="G28" s="62"/>
      <c r="H28" s="63"/>
      <c r="I28" s="63"/>
      <c r="J28" s="63"/>
      <c r="K28" s="63"/>
      <c r="L28" s="64"/>
      <c r="M28" s="64"/>
      <c r="N28" s="64"/>
      <c r="O28" s="64"/>
      <c r="P28" s="64"/>
      <c r="Q28" s="64"/>
    </row>
    <row r="29" spans="1:17" ht="15.75" thickBot="1">
      <c r="A29" s="74"/>
      <c r="B29" s="66"/>
      <c r="C29" s="67" t="s">
        <v>8</v>
      </c>
      <c r="D29" s="67"/>
      <c r="E29" s="68" t="s">
        <v>40</v>
      </c>
      <c r="F29" s="69"/>
      <c r="G29" s="70"/>
      <c r="H29" s="71"/>
      <c r="I29" s="71"/>
      <c r="J29" s="71"/>
      <c r="K29" s="71"/>
      <c r="L29" s="72"/>
      <c r="M29" s="73"/>
      <c r="N29" s="73"/>
      <c r="O29" s="73"/>
      <c r="P29" s="73"/>
      <c r="Q29" s="73"/>
    </row>
    <row r="30" spans="1:17" ht="15">
      <c r="A30" s="13"/>
      <c r="B30" s="5"/>
      <c r="C30" s="312" t="s">
        <v>359</v>
      </c>
      <c r="D30" s="286"/>
      <c r="E30" s="286"/>
      <c r="F30" s="286"/>
      <c r="G30" s="286"/>
      <c r="H30" s="286"/>
      <c r="I30" s="286"/>
      <c r="J30" s="286"/>
      <c r="K30" s="286"/>
      <c r="L30" s="287"/>
      <c r="M30" s="24"/>
      <c r="N30" s="15"/>
      <c r="O30" s="2">
        <f>ROUND(O29*3%,2)</f>
        <v>0</v>
      </c>
      <c r="P30" s="14"/>
      <c r="Q30" s="65">
        <f>SUM(N30:P30)</f>
        <v>0</v>
      </c>
    </row>
    <row r="31" spans="1:17" ht="15">
      <c r="A31" s="25"/>
      <c r="B31" s="26"/>
      <c r="C31" s="292" t="s">
        <v>54</v>
      </c>
      <c r="D31" s="293"/>
      <c r="E31" s="293"/>
      <c r="F31" s="293"/>
      <c r="G31" s="293"/>
      <c r="H31" s="293"/>
      <c r="I31" s="293"/>
      <c r="J31" s="293"/>
      <c r="K31" s="293"/>
      <c r="L31" s="294"/>
      <c r="M31" s="27">
        <f>M29</f>
        <v>0</v>
      </c>
      <c r="N31" s="32">
        <f>N29+N30</f>
        <v>0</v>
      </c>
      <c r="O31" s="32">
        <f>O29+O30</f>
        <v>0</v>
      </c>
      <c r="P31" s="32">
        <f>P29+P30</f>
        <v>0</v>
      </c>
      <c r="Q31" s="32">
        <f>SUM(N31:P31)</f>
        <v>0</v>
      </c>
    </row>
    <row r="32" spans="1:17" ht="15">
      <c r="A32" s="299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1"/>
    </row>
    <row r="33" spans="1:19" s="31" customFormat="1" ht="15" customHeight="1">
      <c r="A33" s="290" t="s">
        <v>76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8"/>
      <c r="P33" s="28"/>
      <c r="Q33" s="133">
        <f>Q31</f>
        <v>0</v>
      </c>
      <c r="S33" s="33"/>
    </row>
    <row r="34" spans="1:17" ht="15">
      <c r="A34" s="297"/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98"/>
    </row>
    <row r="35" spans="1:17" ht="15">
      <c r="A35" s="313" t="s">
        <v>69</v>
      </c>
      <c r="B35" s="314"/>
      <c r="C35" s="321"/>
      <c r="D35" s="322"/>
      <c r="E35" s="322"/>
      <c r="F35" s="324"/>
      <c r="G35" s="318"/>
      <c r="H35" s="319"/>
      <c r="I35" s="314"/>
      <c r="J35" s="318" t="s">
        <v>71</v>
      </c>
      <c r="K35" s="319"/>
      <c r="L35" s="314"/>
      <c r="M35" s="321"/>
      <c r="N35" s="322"/>
      <c r="O35" s="322"/>
      <c r="P35" s="322"/>
      <c r="Q35" s="323"/>
    </row>
    <row r="36" spans="1:17" ht="15">
      <c r="A36" s="313"/>
      <c r="B36" s="314"/>
      <c r="C36" s="315" t="s">
        <v>70</v>
      </c>
      <c r="D36" s="316"/>
      <c r="E36" s="316"/>
      <c r="F36" s="317"/>
      <c r="G36" s="318"/>
      <c r="H36" s="319"/>
      <c r="I36" s="319"/>
      <c r="J36" s="319"/>
      <c r="K36" s="319"/>
      <c r="L36" s="314"/>
      <c r="M36" s="315" t="s">
        <v>70</v>
      </c>
      <c r="N36" s="316"/>
      <c r="O36" s="316"/>
      <c r="P36" s="316"/>
      <c r="Q36" s="320"/>
    </row>
    <row r="37" spans="1:17" ht="15">
      <c r="A37" s="325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7"/>
    </row>
    <row r="38" spans="1:17" s="4" customFormat="1" ht="15" customHeight="1">
      <c r="A38" s="134"/>
      <c r="B38" s="135"/>
      <c r="C38" s="136"/>
      <c r="D38" s="136"/>
      <c r="E38" s="137"/>
      <c r="F38" s="138"/>
      <c r="G38" s="138"/>
      <c r="H38" s="138"/>
      <c r="I38" s="137"/>
      <c r="J38" s="138"/>
      <c r="K38" s="295"/>
      <c r="L38" s="295"/>
      <c r="M38" s="295"/>
      <c r="N38" s="295"/>
      <c r="O38" s="295"/>
      <c r="P38" s="295"/>
      <c r="Q38" s="139"/>
    </row>
    <row r="39" ht="15">
      <c r="G39" s="12"/>
    </row>
    <row r="40" ht="15">
      <c r="G40" s="12"/>
    </row>
    <row r="41" ht="15">
      <c r="G41" s="12"/>
    </row>
    <row r="42" ht="15">
      <c r="G42" s="12"/>
    </row>
    <row r="43" ht="15">
      <c r="G43" s="12"/>
    </row>
    <row r="44" ht="15">
      <c r="G44" s="12"/>
    </row>
    <row r="45" ht="15">
      <c r="G45" s="12"/>
    </row>
  </sheetData>
  <sheetProtection/>
  <mergeCells count="37">
    <mergeCell ref="A37:Q37"/>
    <mergeCell ref="K38:P38"/>
    <mergeCell ref="A36:B36"/>
    <mergeCell ref="C36:F36"/>
    <mergeCell ref="G36:L36"/>
    <mergeCell ref="M36:Q36"/>
    <mergeCell ref="A34:Q34"/>
    <mergeCell ref="A35:B35"/>
    <mergeCell ref="C35:F35"/>
    <mergeCell ref="G35:I35"/>
    <mergeCell ref="J35:L35"/>
    <mergeCell ref="M35:Q35"/>
    <mergeCell ref="C30:L30"/>
    <mergeCell ref="C31:L31"/>
    <mergeCell ref="A32:Q32"/>
    <mergeCell ref="A33:N33"/>
    <mergeCell ref="A10:J10"/>
    <mergeCell ref="K10:L10"/>
    <mergeCell ref="P10:Q10"/>
    <mergeCell ref="G11:L11"/>
    <mergeCell ref="E9:F9"/>
    <mergeCell ref="G9:I9"/>
    <mergeCell ref="J9:M9"/>
    <mergeCell ref="N9:O9"/>
    <mergeCell ref="A7:B7"/>
    <mergeCell ref="A8:B8"/>
    <mergeCell ref="C8:Q8"/>
    <mergeCell ref="C6:P6"/>
    <mergeCell ref="C7:P7"/>
    <mergeCell ref="A5:B5"/>
    <mergeCell ref="C4:P4"/>
    <mergeCell ref="C5:P5"/>
    <mergeCell ref="A6:B6"/>
    <mergeCell ref="A1:Q1"/>
    <mergeCell ref="A2:Q2"/>
    <mergeCell ref="A3:Q3"/>
    <mergeCell ref="A4:B4"/>
  </mergeCells>
  <printOptions gridLines="1" horizontalCentered="1"/>
  <pageMargins left="0" right="0" top="0.5118110236220472" bottom="0.31496062992125984" header="0.5118110236220472" footer="0.5118110236220472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4"/>
  <sheetViews>
    <sheetView showZeros="0" zoomScalePageLayoutView="0" workbookViewId="0" topLeftCell="A1">
      <selection activeCell="D9" sqref="D9:E9"/>
    </sheetView>
  </sheetViews>
  <sheetFormatPr defaultColWidth="9.125" defaultRowHeight="12.75"/>
  <cols>
    <col min="1" max="1" width="9.25390625" style="1" customWidth="1"/>
    <col min="2" max="2" width="8.25390625" style="1" customWidth="1"/>
    <col min="3" max="3" width="41.625" style="88" customWidth="1"/>
    <col min="4" max="4" width="6.875" style="1" bestFit="1" customWidth="1"/>
    <col min="5" max="5" width="9.375" style="60" bestFit="1" customWidth="1"/>
    <col min="6" max="6" width="7.00390625" style="1" customWidth="1"/>
    <col min="7" max="8" width="7.625" style="1" customWidth="1"/>
    <col min="9" max="9" width="8.00390625" style="1" customWidth="1"/>
    <col min="10" max="10" width="6.25390625" style="1" customWidth="1"/>
    <col min="11" max="11" width="8.375" style="1" bestFit="1" customWidth="1"/>
    <col min="12" max="12" width="9.375" style="1" customWidth="1"/>
    <col min="13" max="13" width="10.125" style="1" bestFit="1" customWidth="1"/>
    <col min="14" max="14" width="10.625" style="1" customWidth="1"/>
    <col min="15" max="15" width="9.625" style="1" bestFit="1" customWidth="1"/>
    <col min="16" max="16" width="10.375" style="1" customWidth="1"/>
    <col min="17" max="17" width="9.125" style="1" customWidth="1"/>
    <col min="18" max="18" width="9.625" style="1" bestFit="1" customWidth="1"/>
    <col min="19" max="16384" width="9.125" style="1" customWidth="1"/>
  </cols>
  <sheetData>
    <row r="1" spans="1:16" ht="30.75" customHeight="1">
      <c r="A1" s="310" t="s">
        <v>316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spans="1:16" ht="18.75">
      <c r="A2" s="250" t="s">
        <v>315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</row>
    <row r="3" spans="1:16" ht="12.75">
      <c r="A3" s="251" t="s">
        <v>29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16" ht="14.25">
      <c r="A4" s="281" t="s">
        <v>30</v>
      </c>
      <c r="B4" s="281"/>
      <c r="C4" s="328" t="s">
        <v>350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</row>
    <row r="5" spans="1:16" ht="15.75">
      <c r="A5" s="247"/>
      <c r="B5" s="247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1:16" ht="15.75">
      <c r="A6" s="281" t="s">
        <v>31</v>
      </c>
      <c r="B6" s="281"/>
      <c r="C6" s="256" t="s">
        <v>353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</row>
    <row r="7" spans="1:16" ht="15.75">
      <c r="A7" s="281" t="s">
        <v>32</v>
      </c>
      <c r="B7" s="281"/>
      <c r="C7" s="280" t="s">
        <v>347</v>
      </c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</row>
    <row r="8" spans="1:16" ht="15.75">
      <c r="A8" s="281" t="s">
        <v>33</v>
      </c>
      <c r="B8" s="281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</row>
    <row r="9" spans="1:16" ht="14.25" customHeight="1">
      <c r="A9" s="21" t="s">
        <v>34</v>
      </c>
      <c r="B9" s="19" t="str">
        <f>'1-1'!B9</f>
        <v>2013.</v>
      </c>
      <c r="C9" s="83" t="s">
        <v>36</v>
      </c>
      <c r="D9" s="306"/>
      <c r="E9" s="306"/>
      <c r="F9" s="307" t="s">
        <v>37</v>
      </c>
      <c r="G9" s="307"/>
      <c r="H9" s="307"/>
      <c r="I9" s="251" t="s">
        <v>38</v>
      </c>
      <c r="J9" s="251"/>
      <c r="K9" s="251"/>
      <c r="L9" s="251"/>
      <c r="M9" s="308">
        <f>P32</f>
        <v>0</v>
      </c>
      <c r="N9" s="309"/>
      <c r="O9" s="3" t="s">
        <v>40</v>
      </c>
      <c r="P9" s="20"/>
    </row>
    <row r="10" spans="1:16" ht="14.25" customHeight="1" thickBot="1">
      <c r="A10" s="247"/>
      <c r="B10" s="247"/>
      <c r="C10" s="247"/>
      <c r="D10" s="247"/>
      <c r="E10" s="247"/>
      <c r="F10" s="247"/>
      <c r="G10" s="247"/>
      <c r="H10" s="247"/>
      <c r="I10" s="247"/>
      <c r="J10" s="247" t="s">
        <v>39</v>
      </c>
      <c r="K10" s="247"/>
      <c r="L10" s="19" t="s">
        <v>360</v>
      </c>
      <c r="M10" s="3" t="s">
        <v>35</v>
      </c>
      <c r="N10" s="22">
        <f>'1-1'!N10</f>
        <v>0</v>
      </c>
      <c r="O10" s="253">
        <f>'1-1'!O10:P10</f>
        <v>0</v>
      </c>
      <c r="P10" s="253"/>
    </row>
    <row r="11" spans="1:16" ht="15.75" customHeight="1" thickBot="1">
      <c r="A11" s="6" t="s">
        <v>42</v>
      </c>
      <c r="B11" s="6"/>
      <c r="C11" s="84"/>
      <c r="D11" s="6" t="s">
        <v>43</v>
      </c>
      <c r="E11" s="56" t="s">
        <v>44</v>
      </c>
      <c r="F11" s="254" t="s">
        <v>56</v>
      </c>
      <c r="G11" s="255"/>
      <c r="H11" s="255"/>
      <c r="I11" s="255"/>
      <c r="J11" s="255"/>
      <c r="K11" s="284"/>
      <c r="L11" s="8"/>
      <c r="M11" s="8"/>
      <c r="N11" s="8" t="s">
        <v>46</v>
      </c>
      <c r="O11" s="8" t="s">
        <v>45</v>
      </c>
      <c r="P11" s="7" t="s">
        <v>40</v>
      </c>
    </row>
    <row r="12" spans="1:16" ht="15">
      <c r="A12" s="9" t="s">
        <v>47</v>
      </c>
      <c r="B12" s="9" t="s">
        <v>68</v>
      </c>
      <c r="C12" s="85" t="s">
        <v>55</v>
      </c>
      <c r="D12" s="9" t="s">
        <v>48</v>
      </c>
      <c r="E12" s="57" t="s">
        <v>49</v>
      </c>
      <c r="F12" s="9" t="s">
        <v>57</v>
      </c>
      <c r="G12" s="23" t="s">
        <v>51</v>
      </c>
      <c r="H12" s="6" t="s">
        <v>59</v>
      </c>
      <c r="I12" s="6" t="s">
        <v>50</v>
      </c>
      <c r="J12" s="6" t="s">
        <v>60</v>
      </c>
      <c r="K12" s="6" t="s">
        <v>65</v>
      </c>
      <c r="L12" s="16" t="s">
        <v>61</v>
      </c>
      <c r="M12" s="6" t="s">
        <v>59</v>
      </c>
      <c r="N12" s="6" t="s">
        <v>50</v>
      </c>
      <c r="O12" s="6" t="s">
        <v>60</v>
      </c>
      <c r="P12" s="6" t="s">
        <v>65</v>
      </c>
    </row>
    <row r="13" spans="1:16" ht="15">
      <c r="A13" s="9"/>
      <c r="B13" s="9"/>
      <c r="C13" s="85"/>
      <c r="D13" s="9"/>
      <c r="E13" s="57"/>
      <c r="F13" s="9" t="s">
        <v>66</v>
      </c>
      <c r="G13" s="9" t="s">
        <v>58</v>
      </c>
      <c r="H13" s="9" t="s">
        <v>63</v>
      </c>
      <c r="I13" s="9" t="s">
        <v>62</v>
      </c>
      <c r="J13" s="9" t="s">
        <v>64</v>
      </c>
      <c r="K13" s="9" t="s">
        <v>40</v>
      </c>
      <c r="L13" s="18" t="s">
        <v>67</v>
      </c>
      <c r="M13" s="9" t="s">
        <v>63</v>
      </c>
      <c r="N13" s="9" t="s">
        <v>62</v>
      </c>
      <c r="O13" s="9" t="s">
        <v>64</v>
      </c>
      <c r="P13" s="9" t="s">
        <v>40</v>
      </c>
    </row>
    <row r="14" spans="1:16" ht="15.75" thickBot="1">
      <c r="A14" s="10" t="s">
        <v>52</v>
      </c>
      <c r="B14" s="10"/>
      <c r="C14" s="86"/>
      <c r="D14" s="10"/>
      <c r="E14" s="58"/>
      <c r="F14" s="10" t="s">
        <v>73</v>
      </c>
      <c r="G14" s="10" t="s">
        <v>74</v>
      </c>
      <c r="H14" s="10" t="s">
        <v>40</v>
      </c>
      <c r="I14" s="10" t="s">
        <v>40</v>
      </c>
      <c r="J14" s="10" t="s">
        <v>40</v>
      </c>
      <c r="K14" s="10"/>
      <c r="L14" s="17" t="s">
        <v>73</v>
      </c>
      <c r="M14" s="10" t="s">
        <v>40</v>
      </c>
      <c r="N14" s="10" t="s">
        <v>40</v>
      </c>
      <c r="O14" s="10" t="s">
        <v>40</v>
      </c>
      <c r="P14" s="10"/>
    </row>
    <row r="15" spans="1:16" ht="15.75" thickBot="1">
      <c r="A15" s="11">
        <v>1</v>
      </c>
      <c r="B15" s="11">
        <v>2</v>
      </c>
      <c r="C15" s="87">
        <v>3</v>
      </c>
      <c r="D15" s="11">
        <v>4</v>
      </c>
      <c r="E15" s="59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1">
        <v>12</v>
      </c>
      <c r="M15" s="11">
        <v>13</v>
      </c>
      <c r="N15" s="11">
        <v>14</v>
      </c>
      <c r="O15" s="11">
        <v>15</v>
      </c>
      <c r="P15" s="11">
        <v>16</v>
      </c>
    </row>
    <row r="16" spans="1:16" ht="15">
      <c r="A16" s="202"/>
      <c r="B16" s="192"/>
      <c r="C16" s="183"/>
      <c r="D16" s="185"/>
      <c r="E16" s="199"/>
      <c r="F16" s="62"/>
      <c r="G16" s="63"/>
      <c r="H16" s="63"/>
      <c r="I16" s="63"/>
      <c r="J16" s="63"/>
      <c r="K16" s="64"/>
      <c r="L16" s="64"/>
      <c r="M16" s="64"/>
      <c r="N16" s="64"/>
      <c r="O16" s="64"/>
      <c r="P16" s="64"/>
    </row>
    <row r="17" spans="1:19" s="31" customFormat="1" ht="18">
      <c r="A17" s="215">
        <v>1</v>
      </c>
      <c r="B17" s="201" t="s">
        <v>269</v>
      </c>
      <c r="C17" s="216" t="s">
        <v>162</v>
      </c>
      <c r="D17" s="217" t="s">
        <v>148</v>
      </c>
      <c r="E17" s="218">
        <v>80</v>
      </c>
      <c r="F17" s="62"/>
      <c r="G17" s="63"/>
      <c r="H17" s="63"/>
      <c r="I17" s="63"/>
      <c r="J17" s="63"/>
      <c r="K17" s="64"/>
      <c r="L17" s="64"/>
      <c r="M17" s="64"/>
      <c r="N17" s="64"/>
      <c r="O17" s="64"/>
      <c r="P17" s="64"/>
      <c r="S17" s="219"/>
    </row>
    <row r="18" spans="1:19" s="31" customFormat="1" ht="18">
      <c r="A18" s="189">
        <v>2</v>
      </c>
      <c r="B18" s="201" t="s">
        <v>269</v>
      </c>
      <c r="C18" s="224" t="s">
        <v>163</v>
      </c>
      <c r="D18" s="217" t="s">
        <v>164</v>
      </c>
      <c r="E18" s="221">
        <v>16</v>
      </c>
      <c r="F18" s="62"/>
      <c r="G18" s="63"/>
      <c r="H18" s="63"/>
      <c r="I18" s="63"/>
      <c r="J18" s="63"/>
      <c r="K18" s="64"/>
      <c r="L18" s="64"/>
      <c r="M18" s="64"/>
      <c r="N18" s="64"/>
      <c r="O18" s="64"/>
      <c r="P18" s="64"/>
      <c r="S18" s="219"/>
    </row>
    <row r="19" spans="1:19" s="31" customFormat="1" ht="18">
      <c r="A19" s="215">
        <v>3</v>
      </c>
      <c r="B19" s="201" t="s">
        <v>269</v>
      </c>
      <c r="C19" s="224" t="s">
        <v>165</v>
      </c>
      <c r="D19" s="217" t="s">
        <v>164</v>
      </c>
      <c r="E19" s="221">
        <v>8</v>
      </c>
      <c r="F19" s="62"/>
      <c r="G19" s="63"/>
      <c r="H19" s="63"/>
      <c r="I19" s="63"/>
      <c r="J19" s="63"/>
      <c r="K19" s="64"/>
      <c r="L19" s="64"/>
      <c r="M19" s="64"/>
      <c r="N19" s="64"/>
      <c r="O19" s="64"/>
      <c r="P19" s="64"/>
      <c r="S19" s="219"/>
    </row>
    <row r="20" spans="1:19" s="31" customFormat="1" ht="18">
      <c r="A20" s="189">
        <v>4</v>
      </c>
      <c r="B20" s="201" t="s">
        <v>269</v>
      </c>
      <c r="C20" s="224" t="s">
        <v>166</v>
      </c>
      <c r="D20" s="217" t="s">
        <v>164</v>
      </c>
      <c r="E20" s="221">
        <v>32.14</v>
      </c>
      <c r="F20" s="62"/>
      <c r="G20" s="63"/>
      <c r="H20" s="63"/>
      <c r="I20" s="63"/>
      <c r="J20" s="63"/>
      <c r="K20" s="64"/>
      <c r="L20" s="64"/>
      <c r="M20" s="64"/>
      <c r="N20" s="64"/>
      <c r="O20" s="64"/>
      <c r="P20" s="64"/>
      <c r="S20" s="219"/>
    </row>
    <row r="21" spans="1:19" s="31" customFormat="1" ht="15">
      <c r="A21" s="215">
        <v>5</v>
      </c>
      <c r="B21" s="201" t="s">
        <v>269</v>
      </c>
      <c r="C21" s="224" t="s">
        <v>167</v>
      </c>
      <c r="D21" s="217" t="s">
        <v>168</v>
      </c>
      <c r="E21" s="221">
        <v>1</v>
      </c>
      <c r="F21" s="62"/>
      <c r="G21" s="63"/>
      <c r="H21" s="63"/>
      <c r="I21" s="63"/>
      <c r="J21" s="63"/>
      <c r="K21" s="64"/>
      <c r="L21" s="64"/>
      <c r="M21" s="64"/>
      <c r="N21" s="64"/>
      <c r="O21" s="64"/>
      <c r="P21" s="64"/>
      <c r="S21" s="219"/>
    </row>
    <row r="22" spans="1:19" s="31" customFormat="1" ht="15">
      <c r="A22" s="189">
        <v>6</v>
      </c>
      <c r="B22" s="201" t="s">
        <v>269</v>
      </c>
      <c r="C22" s="224" t="s">
        <v>169</v>
      </c>
      <c r="D22" s="222" t="s">
        <v>9</v>
      </c>
      <c r="E22" s="221">
        <v>14.975999999999999</v>
      </c>
      <c r="F22" s="62"/>
      <c r="G22" s="63"/>
      <c r="H22" s="63"/>
      <c r="I22" s="63"/>
      <c r="J22" s="63"/>
      <c r="K22" s="64"/>
      <c r="L22" s="64"/>
      <c r="M22" s="64"/>
      <c r="N22" s="64"/>
      <c r="O22" s="64"/>
      <c r="P22" s="64"/>
      <c r="S22" s="219"/>
    </row>
    <row r="23" spans="1:16" ht="21.75" customHeight="1">
      <c r="A23" s="215">
        <v>7</v>
      </c>
      <c r="C23" s="183" t="s">
        <v>320</v>
      </c>
      <c r="D23" s="185" t="s">
        <v>118</v>
      </c>
      <c r="E23" s="199">
        <v>49</v>
      </c>
      <c r="F23" s="62"/>
      <c r="G23" s="63"/>
      <c r="H23" s="63"/>
      <c r="I23" s="63"/>
      <c r="J23" s="63"/>
      <c r="K23" s="64"/>
      <c r="L23" s="64"/>
      <c r="M23" s="64"/>
      <c r="N23" s="64"/>
      <c r="O23" s="64"/>
      <c r="P23" s="64"/>
    </row>
    <row r="24" spans="1:16" ht="30">
      <c r="A24" s="189">
        <v>8</v>
      </c>
      <c r="B24" s="201" t="s">
        <v>269</v>
      </c>
      <c r="C24" s="183" t="s">
        <v>321</v>
      </c>
      <c r="D24" s="185" t="s">
        <v>41</v>
      </c>
      <c r="E24" s="199">
        <v>50</v>
      </c>
      <c r="F24" s="62"/>
      <c r="G24" s="63"/>
      <c r="H24" s="63"/>
      <c r="I24" s="63"/>
      <c r="J24" s="63"/>
      <c r="K24" s="64"/>
      <c r="L24" s="64"/>
      <c r="M24" s="64"/>
      <c r="N24" s="64"/>
      <c r="O24" s="64"/>
      <c r="P24" s="64"/>
    </row>
    <row r="25" spans="1:16" ht="30">
      <c r="A25" s="215">
        <v>9</v>
      </c>
      <c r="B25" s="201" t="s">
        <v>269</v>
      </c>
      <c r="C25" s="183" t="s">
        <v>209</v>
      </c>
      <c r="D25" s="185" t="s">
        <v>125</v>
      </c>
      <c r="E25" s="199">
        <v>1</v>
      </c>
      <c r="F25" s="62"/>
      <c r="G25" s="63"/>
      <c r="H25" s="63"/>
      <c r="I25" s="63"/>
      <c r="J25" s="63"/>
      <c r="K25" s="64"/>
      <c r="L25" s="64"/>
      <c r="M25" s="64"/>
      <c r="N25" s="64"/>
      <c r="O25" s="64"/>
      <c r="P25" s="64"/>
    </row>
    <row r="26" spans="1:16" ht="15">
      <c r="A26" s="189">
        <v>10</v>
      </c>
      <c r="B26" s="193" t="s">
        <v>354</v>
      </c>
      <c r="C26" s="191" t="s">
        <v>272</v>
      </c>
      <c r="D26" s="187" t="s">
        <v>116</v>
      </c>
      <c r="E26" s="188">
        <v>1</v>
      </c>
      <c r="F26" s="62"/>
      <c r="G26" s="63"/>
      <c r="H26" s="63"/>
      <c r="I26" s="63"/>
      <c r="J26" s="63"/>
      <c r="K26" s="64"/>
      <c r="L26" s="64"/>
      <c r="M26" s="64"/>
      <c r="N26" s="64"/>
      <c r="O26" s="64"/>
      <c r="P26" s="64"/>
    </row>
    <row r="27" spans="1:16" ht="15">
      <c r="A27" s="202"/>
      <c r="B27" s="192"/>
      <c r="C27" s="183"/>
      <c r="D27" s="185"/>
      <c r="E27" s="199"/>
      <c r="F27" s="62"/>
      <c r="G27" s="63"/>
      <c r="H27" s="63"/>
      <c r="I27" s="63"/>
      <c r="J27" s="63"/>
      <c r="K27" s="64"/>
      <c r="L27" s="64"/>
      <c r="M27" s="64"/>
      <c r="N27" s="64"/>
      <c r="O27" s="64"/>
      <c r="P27" s="64"/>
    </row>
    <row r="28" spans="1:16" ht="15.75" thickBot="1">
      <c r="A28" s="74"/>
      <c r="B28" s="66"/>
      <c r="C28" s="67" t="s">
        <v>8</v>
      </c>
      <c r="D28" s="68" t="s">
        <v>40</v>
      </c>
      <c r="E28" s="69"/>
      <c r="F28" s="70"/>
      <c r="G28" s="71"/>
      <c r="H28" s="71"/>
      <c r="I28" s="71"/>
      <c r="J28" s="71"/>
      <c r="K28" s="72"/>
      <c r="L28" s="73"/>
      <c r="M28" s="73"/>
      <c r="N28" s="73"/>
      <c r="O28" s="73"/>
      <c r="P28" s="73"/>
    </row>
    <row r="29" spans="1:16" ht="15">
      <c r="A29" s="13"/>
      <c r="B29" s="5"/>
      <c r="C29" s="312" t="s">
        <v>359</v>
      </c>
      <c r="D29" s="286"/>
      <c r="E29" s="286"/>
      <c r="F29" s="286"/>
      <c r="G29" s="286"/>
      <c r="H29" s="286"/>
      <c r="I29" s="286"/>
      <c r="J29" s="286"/>
      <c r="K29" s="287"/>
      <c r="L29" s="24"/>
      <c r="M29" s="15"/>
      <c r="N29" s="2"/>
      <c r="O29" s="14"/>
      <c r="P29" s="65"/>
    </row>
    <row r="30" spans="1:16" ht="15">
      <c r="A30" s="25"/>
      <c r="B30" s="26"/>
      <c r="C30" s="292" t="s">
        <v>54</v>
      </c>
      <c r="D30" s="293"/>
      <c r="E30" s="293"/>
      <c r="F30" s="293"/>
      <c r="G30" s="293"/>
      <c r="H30" s="293"/>
      <c r="I30" s="293"/>
      <c r="J30" s="293"/>
      <c r="K30" s="294"/>
      <c r="L30" s="27"/>
      <c r="M30" s="32"/>
      <c r="N30" s="32"/>
      <c r="O30" s="32"/>
      <c r="P30" s="32"/>
    </row>
    <row r="31" spans="1:16" ht="15">
      <c r="A31" s="299"/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1"/>
    </row>
    <row r="32" spans="1:18" s="31" customFormat="1" ht="15" customHeight="1">
      <c r="A32" s="290" t="s">
        <v>76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8"/>
      <c r="O32" s="28"/>
      <c r="P32" s="133">
        <f>P30</f>
        <v>0</v>
      </c>
      <c r="R32" s="33"/>
    </row>
    <row r="33" spans="1:16" ht="15">
      <c r="A33" s="297"/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98"/>
    </row>
    <row r="34" spans="1:16" ht="15">
      <c r="A34" s="303" t="s">
        <v>69</v>
      </c>
      <c r="B34" s="289"/>
      <c r="C34" s="288"/>
      <c r="D34" s="288"/>
      <c r="E34" s="288"/>
      <c r="F34" s="289"/>
      <c r="G34" s="289"/>
      <c r="H34" s="289"/>
      <c r="I34" s="289" t="s">
        <v>71</v>
      </c>
      <c r="J34" s="289"/>
      <c r="K34" s="289"/>
      <c r="L34" s="288"/>
      <c r="M34" s="288"/>
      <c r="N34" s="288"/>
      <c r="O34" s="288"/>
      <c r="P34" s="302"/>
    </row>
    <row r="35" spans="1:16" ht="15">
      <c r="A35" s="303"/>
      <c r="B35" s="289"/>
      <c r="C35" s="304" t="s">
        <v>70</v>
      </c>
      <c r="D35" s="304"/>
      <c r="E35" s="304"/>
      <c r="F35" s="289"/>
      <c r="G35" s="289"/>
      <c r="H35" s="289"/>
      <c r="I35" s="289"/>
      <c r="J35" s="289"/>
      <c r="K35" s="289"/>
      <c r="L35" s="304" t="s">
        <v>70</v>
      </c>
      <c r="M35" s="304"/>
      <c r="N35" s="304"/>
      <c r="O35" s="304"/>
      <c r="P35" s="305"/>
    </row>
    <row r="36" spans="1:16" ht="15">
      <c r="A36" s="297"/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98"/>
    </row>
    <row r="37" spans="1:16" s="4" customFormat="1" ht="15">
      <c r="A37" s="134"/>
      <c r="B37" s="135"/>
      <c r="C37" s="136"/>
      <c r="D37" s="137"/>
      <c r="E37" s="145"/>
      <c r="F37" s="138"/>
      <c r="G37" s="138"/>
      <c r="H37" s="137"/>
      <c r="I37" s="138"/>
      <c r="J37" s="295"/>
      <c r="K37" s="295"/>
      <c r="L37" s="296"/>
      <c r="M37" s="296"/>
      <c r="N37" s="296"/>
      <c r="O37" s="296"/>
      <c r="P37" s="139"/>
    </row>
    <row r="38" ht="15">
      <c r="F38" s="12"/>
    </row>
    <row r="39" ht="15">
      <c r="F39" s="12"/>
    </row>
    <row r="40" ht="15">
      <c r="F40" s="12"/>
    </row>
    <row r="41" ht="15">
      <c r="F41" s="12"/>
    </row>
    <row r="42" ht="15">
      <c r="F42" s="12"/>
    </row>
    <row r="43" ht="15">
      <c r="F43" s="12"/>
    </row>
    <row r="44" ht="15">
      <c r="F44" s="12"/>
    </row>
  </sheetData>
  <sheetProtection/>
  <mergeCells count="37">
    <mergeCell ref="A36:P36"/>
    <mergeCell ref="J37:O37"/>
    <mergeCell ref="A35:B35"/>
    <mergeCell ref="C35:E35"/>
    <mergeCell ref="F35:K35"/>
    <mergeCell ref="L35:P35"/>
    <mergeCell ref="A33:P33"/>
    <mergeCell ref="A34:B34"/>
    <mergeCell ref="C34:E34"/>
    <mergeCell ref="F34:H34"/>
    <mergeCell ref="I34:K34"/>
    <mergeCell ref="L34:P34"/>
    <mergeCell ref="C29:K29"/>
    <mergeCell ref="C30:K30"/>
    <mergeCell ref="A31:P31"/>
    <mergeCell ref="A32:M32"/>
    <mergeCell ref="A10:I10"/>
    <mergeCell ref="J10:K10"/>
    <mergeCell ref="O10:P10"/>
    <mergeCell ref="F11:K11"/>
    <mergeCell ref="D9:E9"/>
    <mergeCell ref="F9:H9"/>
    <mergeCell ref="I9:L9"/>
    <mergeCell ref="M9:N9"/>
    <mergeCell ref="A7:B7"/>
    <mergeCell ref="C7:P7"/>
    <mergeCell ref="A8:B8"/>
    <mergeCell ref="C8:P8"/>
    <mergeCell ref="A5:B5"/>
    <mergeCell ref="C5:P5"/>
    <mergeCell ref="A6:B6"/>
    <mergeCell ref="C6:P6"/>
    <mergeCell ref="A1:P1"/>
    <mergeCell ref="A2:P2"/>
    <mergeCell ref="A3:P3"/>
    <mergeCell ref="A4:B4"/>
    <mergeCell ref="C4:P4"/>
  </mergeCells>
  <printOptions gridLines="1" horizontalCentered="1"/>
  <pageMargins left="0" right="0" top="0.7086614173228347" bottom="0.5118110236220472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="75" zoomScaleNormal="75" zoomScalePageLayoutView="0" workbookViewId="0" topLeftCell="A10">
      <selection activeCell="C48" sqref="C48"/>
    </sheetView>
  </sheetViews>
  <sheetFormatPr defaultColWidth="9.125" defaultRowHeight="12.75"/>
  <cols>
    <col min="1" max="1" width="6.00390625" style="31" customWidth="1"/>
    <col min="2" max="2" width="12.875" style="31" customWidth="1"/>
    <col min="3" max="3" width="35.375" style="169" customWidth="1"/>
    <col min="4" max="4" width="11.875" style="31" bestFit="1" customWidth="1"/>
    <col min="5" max="5" width="10.625" style="31" customWidth="1"/>
    <col min="6" max="6" width="11.875" style="31" bestFit="1" customWidth="1"/>
    <col min="7" max="8" width="10.75390625" style="31" bestFit="1" customWidth="1"/>
    <col min="9" max="9" width="6.25390625" style="31" customWidth="1"/>
    <col min="10" max="10" width="5.125" style="31" customWidth="1"/>
    <col min="11" max="11" width="9.125" style="31" customWidth="1"/>
    <col min="12" max="12" width="9.625" style="31" bestFit="1" customWidth="1"/>
    <col min="13" max="16384" width="9.125" style="31" customWidth="1"/>
  </cols>
  <sheetData>
    <row r="1" spans="1:12" ht="18" customHeight="1">
      <c r="A1" s="249" t="s">
        <v>93</v>
      </c>
      <c r="B1" s="249"/>
      <c r="C1" s="249"/>
      <c r="D1" s="249"/>
      <c r="E1" s="249"/>
      <c r="F1" s="249"/>
      <c r="G1" s="249"/>
      <c r="H1" s="249"/>
      <c r="I1" s="38"/>
      <c r="J1" s="38"/>
      <c r="K1" s="38"/>
      <c r="L1" s="38"/>
    </row>
    <row r="2" spans="1:12" ht="27" customHeight="1">
      <c r="A2" s="249"/>
      <c r="B2" s="249"/>
      <c r="C2" s="249"/>
      <c r="D2" s="249"/>
      <c r="E2" s="249"/>
      <c r="F2" s="249"/>
      <c r="G2" s="249"/>
      <c r="H2" s="249"/>
      <c r="I2" s="38"/>
      <c r="J2" s="38"/>
      <c r="K2" s="38"/>
      <c r="L2" s="38"/>
    </row>
    <row r="3" spans="1:12" ht="18.75">
      <c r="A3" s="250" t="s">
        <v>348</v>
      </c>
      <c r="B3" s="250"/>
      <c r="C3" s="250"/>
      <c r="D3" s="250"/>
      <c r="E3" s="250"/>
      <c r="F3" s="250"/>
      <c r="G3" s="250"/>
      <c r="H3" s="250"/>
      <c r="I3" s="39"/>
      <c r="J3" s="39"/>
      <c r="K3" s="39"/>
      <c r="L3" s="39"/>
    </row>
    <row r="4" spans="1:12" ht="12.75">
      <c r="A4" s="251" t="s">
        <v>29</v>
      </c>
      <c r="B4" s="251"/>
      <c r="C4" s="251"/>
      <c r="D4" s="251"/>
      <c r="E4" s="251"/>
      <c r="F4" s="251"/>
      <c r="G4" s="251"/>
      <c r="H4" s="251"/>
      <c r="I4" s="40"/>
      <c r="J4" s="40"/>
      <c r="K4" s="40"/>
      <c r="L4" s="40"/>
    </row>
    <row r="5" spans="1:12" ht="12.75">
      <c r="A5" s="247"/>
      <c r="B5" s="247"/>
      <c r="C5" s="247"/>
      <c r="D5" s="247"/>
      <c r="E5" s="247"/>
      <c r="F5" s="247"/>
      <c r="G5" s="247"/>
      <c r="H5" s="247"/>
      <c r="I5" s="40"/>
      <c r="J5" s="40"/>
      <c r="K5" s="40"/>
      <c r="L5" s="40"/>
    </row>
    <row r="6" spans="1:12" s="172" customFormat="1" ht="15.75">
      <c r="A6" s="279" t="s">
        <v>30</v>
      </c>
      <c r="B6" s="279"/>
      <c r="C6" s="256" t="s">
        <v>351</v>
      </c>
      <c r="D6" s="256"/>
      <c r="E6" s="256"/>
      <c r="F6" s="256"/>
      <c r="G6" s="256"/>
      <c r="H6" s="256"/>
      <c r="I6" s="171"/>
      <c r="J6" s="171"/>
      <c r="K6" s="171"/>
      <c r="L6" s="171"/>
    </row>
    <row r="7" spans="1:12" s="172" customFormat="1" ht="15.75">
      <c r="A7" s="252"/>
      <c r="B7" s="252"/>
      <c r="C7" s="280" t="s">
        <v>352</v>
      </c>
      <c r="D7" s="280"/>
      <c r="E7" s="280"/>
      <c r="F7" s="280"/>
      <c r="G7" s="280"/>
      <c r="H7" s="280"/>
      <c r="I7" s="171"/>
      <c r="J7" s="171"/>
      <c r="K7" s="171"/>
      <c r="L7" s="171"/>
    </row>
    <row r="8" spans="1:12" s="172" customFormat="1" ht="15.75">
      <c r="A8" s="279" t="s">
        <v>31</v>
      </c>
      <c r="B8" s="279"/>
      <c r="C8" s="256" t="s">
        <v>353</v>
      </c>
      <c r="D8" s="256"/>
      <c r="E8" s="256"/>
      <c r="F8" s="256"/>
      <c r="G8" s="256"/>
      <c r="H8" s="256"/>
      <c r="I8" s="171"/>
      <c r="J8" s="171"/>
      <c r="K8" s="171"/>
      <c r="L8" s="171"/>
    </row>
    <row r="9" spans="1:12" s="172" customFormat="1" ht="14.25" customHeight="1">
      <c r="A9" s="279" t="s">
        <v>32</v>
      </c>
      <c r="B9" s="279"/>
      <c r="C9" s="280" t="s">
        <v>347</v>
      </c>
      <c r="D9" s="280"/>
      <c r="E9" s="280"/>
      <c r="F9" s="280"/>
      <c r="G9" s="280"/>
      <c r="H9" s="280"/>
      <c r="I9" s="171"/>
      <c r="J9" s="171"/>
      <c r="K9" s="171"/>
      <c r="L9" s="171"/>
    </row>
    <row r="10" spans="1:12" s="42" customFormat="1" ht="15.75" customHeight="1">
      <c r="A10" s="281" t="s">
        <v>33</v>
      </c>
      <c r="B10" s="281"/>
      <c r="C10" s="282"/>
      <c r="D10" s="282"/>
      <c r="E10" s="282"/>
      <c r="F10" s="282"/>
      <c r="G10" s="282"/>
      <c r="H10" s="282"/>
      <c r="I10" s="41"/>
      <c r="J10" s="41"/>
      <c r="K10" s="41"/>
      <c r="L10" s="41"/>
    </row>
    <row r="11" spans="1:12" s="42" customFormat="1" ht="15.75" customHeight="1">
      <c r="A11" s="271" t="s">
        <v>77</v>
      </c>
      <c r="B11" s="271"/>
      <c r="C11" s="271"/>
      <c r="D11" s="271"/>
      <c r="E11" s="271"/>
      <c r="F11" s="283"/>
      <c r="G11" s="283"/>
      <c r="H11" s="283"/>
      <c r="I11" s="41"/>
      <c r="J11" s="41"/>
      <c r="K11" s="41"/>
      <c r="L11" s="41"/>
    </row>
    <row r="12" spans="1:12" s="42" customFormat="1" ht="15.75" customHeight="1">
      <c r="A12" s="271" t="s">
        <v>78</v>
      </c>
      <c r="B12" s="271"/>
      <c r="C12" s="271"/>
      <c r="D12" s="271"/>
      <c r="E12" s="271"/>
      <c r="F12" s="248"/>
      <c r="G12" s="248"/>
      <c r="H12" s="248"/>
      <c r="I12" s="41"/>
      <c r="J12" s="41"/>
      <c r="K12" s="41"/>
      <c r="L12" s="41"/>
    </row>
    <row r="13" spans="1:12" s="42" customFormat="1" ht="15.75" customHeight="1">
      <c r="A13" s="271" t="s">
        <v>75</v>
      </c>
      <c r="B13" s="271"/>
      <c r="C13" s="271"/>
      <c r="D13" s="271"/>
      <c r="E13" s="30" t="s">
        <v>360</v>
      </c>
      <c r="F13" s="29" t="s">
        <v>35</v>
      </c>
      <c r="G13" s="272"/>
      <c r="H13" s="273"/>
      <c r="I13" s="41"/>
      <c r="J13" s="41"/>
      <c r="K13" s="41"/>
      <c r="L13" s="41"/>
    </row>
    <row r="14" spans="1:12" s="42" customFormat="1" ht="15.75" customHeight="1" thickBot="1">
      <c r="A14" s="274"/>
      <c r="B14" s="274"/>
      <c r="C14" s="274"/>
      <c r="D14" s="274"/>
      <c r="E14" s="274"/>
      <c r="F14" s="274"/>
      <c r="G14" s="274"/>
      <c r="H14" s="274"/>
      <c r="I14" s="41"/>
      <c r="J14" s="41"/>
      <c r="K14" s="41"/>
      <c r="L14" s="41"/>
    </row>
    <row r="15" spans="1:12" s="42" customFormat="1" ht="15.75" customHeight="1" thickBot="1">
      <c r="A15" s="43" t="s">
        <v>79</v>
      </c>
      <c r="B15" s="43" t="s">
        <v>80</v>
      </c>
      <c r="C15" s="162"/>
      <c r="D15" s="43" t="s">
        <v>81</v>
      </c>
      <c r="E15" s="275" t="s">
        <v>82</v>
      </c>
      <c r="F15" s="276"/>
      <c r="G15" s="277"/>
      <c r="H15" s="44"/>
      <c r="I15" s="41"/>
      <c r="J15" s="41"/>
      <c r="K15" s="41"/>
      <c r="L15" s="41"/>
    </row>
    <row r="16" spans="1:8" s="42" customFormat="1" ht="15" customHeight="1">
      <c r="A16" s="45" t="s">
        <v>47</v>
      </c>
      <c r="B16" s="45" t="s">
        <v>81</v>
      </c>
      <c r="C16" s="163" t="s">
        <v>83</v>
      </c>
      <c r="D16" s="45" t="s">
        <v>45</v>
      </c>
      <c r="E16" s="35" t="s">
        <v>84</v>
      </c>
      <c r="F16" s="46" t="s">
        <v>85</v>
      </c>
      <c r="G16" s="35" t="s">
        <v>86</v>
      </c>
      <c r="H16" s="47" t="s">
        <v>61</v>
      </c>
    </row>
    <row r="17" spans="1:8" s="42" customFormat="1" ht="15" customHeight="1">
      <c r="A17" s="45" t="s">
        <v>52</v>
      </c>
      <c r="B17" s="45" t="s">
        <v>79</v>
      </c>
      <c r="C17" s="163" t="s">
        <v>87</v>
      </c>
      <c r="D17" s="45" t="s">
        <v>40</v>
      </c>
      <c r="E17" s="36" t="s">
        <v>88</v>
      </c>
      <c r="F17" s="45" t="s">
        <v>40</v>
      </c>
      <c r="G17" s="36" t="s">
        <v>89</v>
      </c>
      <c r="H17" s="47" t="s">
        <v>90</v>
      </c>
    </row>
    <row r="18" spans="1:8" s="42" customFormat="1" ht="15.75" customHeight="1" thickBot="1">
      <c r="A18" s="48"/>
      <c r="B18" s="48"/>
      <c r="C18" s="164"/>
      <c r="D18" s="48"/>
      <c r="E18" s="37" t="s">
        <v>40</v>
      </c>
      <c r="F18" s="48"/>
      <c r="G18" s="37" t="s">
        <v>40</v>
      </c>
      <c r="H18" s="49" t="s">
        <v>91</v>
      </c>
    </row>
    <row r="19" spans="1:8" s="42" customFormat="1" ht="15.75" thickBot="1">
      <c r="A19" s="50">
        <v>1</v>
      </c>
      <c r="B19" s="50">
        <v>2</v>
      </c>
      <c r="C19" s="165">
        <v>3</v>
      </c>
      <c r="D19" s="48">
        <v>4</v>
      </c>
      <c r="E19" s="48">
        <v>5</v>
      </c>
      <c r="F19" s="48">
        <v>6</v>
      </c>
      <c r="G19" s="50">
        <v>7</v>
      </c>
      <c r="H19" s="51"/>
    </row>
    <row r="20" spans="1:9" s="42" customFormat="1" ht="15">
      <c r="A20" s="157"/>
      <c r="B20" s="96"/>
      <c r="C20" s="182"/>
      <c r="D20" s="89"/>
      <c r="E20" s="89"/>
      <c r="F20" s="89"/>
      <c r="G20" s="89"/>
      <c r="H20" s="160"/>
      <c r="I20" s="52"/>
    </row>
    <row r="21" spans="1:9" s="42" customFormat="1" ht="15">
      <c r="A21" s="157" t="s">
        <v>94</v>
      </c>
      <c r="B21" s="96" t="s">
        <v>95</v>
      </c>
      <c r="C21" s="159" t="s">
        <v>270</v>
      </c>
      <c r="D21" s="89"/>
      <c r="E21" s="89"/>
      <c r="F21" s="89"/>
      <c r="G21" s="89"/>
      <c r="H21" s="160"/>
      <c r="I21" s="52"/>
    </row>
    <row r="22" spans="1:9" s="42" customFormat="1" ht="15">
      <c r="A22" s="157" t="s">
        <v>274</v>
      </c>
      <c r="B22" s="96" t="s">
        <v>1</v>
      </c>
      <c r="C22" s="159" t="s">
        <v>120</v>
      </c>
      <c r="D22" s="89"/>
      <c r="E22" s="89"/>
      <c r="F22" s="89"/>
      <c r="G22" s="89"/>
      <c r="H22" s="160"/>
      <c r="I22" s="52"/>
    </row>
    <row r="23" spans="1:9" s="42" customFormat="1" ht="15">
      <c r="A23" s="157" t="s">
        <v>98</v>
      </c>
      <c r="B23" s="96" t="s">
        <v>2</v>
      </c>
      <c r="C23" s="159" t="s">
        <v>144</v>
      </c>
      <c r="D23" s="89"/>
      <c r="E23" s="89"/>
      <c r="F23" s="89"/>
      <c r="G23" s="89"/>
      <c r="H23" s="160"/>
      <c r="I23" s="52"/>
    </row>
    <row r="24" spans="1:9" s="42" customFormat="1" ht="15">
      <c r="A24" s="157" t="s">
        <v>99</v>
      </c>
      <c r="B24" s="96" t="s">
        <v>3</v>
      </c>
      <c r="C24" s="159" t="s">
        <v>180</v>
      </c>
      <c r="D24" s="89"/>
      <c r="E24" s="89"/>
      <c r="F24" s="89"/>
      <c r="G24" s="89"/>
      <c r="H24" s="160"/>
      <c r="I24" s="52"/>
    </row>
    <row r="25" spans="1:9" s="42" customFormat="1" ht="15">
      <c r="A25" s="157" t="s">
        <v>100</v>
      </c>
      <c r="B25" s="96" t="s">
        <v>4</v>
      </c>
      <c r="C25" s="159" t="s">
        <v>198</v>
      </c>
      <c r="D25" s="89"/>
      <c r="E25" s="89"/>
      <c r="F25" s="89"/>
      <c r="G25" s="89"/>
      <c r="H25" s="160"/>
      <c r="I25" s="52"/>
    </row>
    <row r="26" spans="1:9" s="42" customFormat="1" ht="15">
      <c r="A26" s="157" t="s">
        <v>101</v>
      </c>
      <c r="B26" s="96" t="s">
        <v>5</v>
      </c>
      <c r="C26" s="159" t="s">
        <v>197</v>
      </c>
      <c r="D26" s="89"/>
      <c r="E26" s="89"/>
      <c r="F26" s="89"/>
      <c r="G26" s="89"/>
      <c r="H26" s="160"/>
      <c r="I26" s="52"/>
    </row>
    <row r="27" spans="1:9" s="42" customFormat="1" ht="15">
      <c r="A27" s="157" t="s">
        <v>102</v>
      </c>
      <c r="B27" s="96" t="s">
        <v>6</v>
      </c>
      <c r="C27" s="159" t="s">
        <v>223</v>
      </c>
      <c r="D27" s="89"/>
      <c r="E27" s="89"/>
      <c r="F27" s="89"/>
      <c r="G27" s="89"/>
      <c r="H27" s="160"/>
      <c r="I27" s="52"/>
    </row>
    <row r="28" spans="1:9" s="42" customFormat="1" ht="15">
      <c r="A28" s="157" t="s">
        <v>103</v>
      </c>
      <c r="B28" s="243" t="s">
        <v>7</v>
      </c>
      <c r="C28" s="244" t="s">
        <v>271</v>
      </c>
      <c r="D28" s="89"/>
      <c r="E28" s="89"/>
      <c r="F28" s="89"/>
      <c r="G28" s="89"/>
      <c r="H28" s="160"/>
      <c r="I28" s="52"/>
    </row>
    <row r="29" spans="1:9" s="42" customFormat="1" ht="30">
      <c r="A29" s="157" t="s">
        <v>104</v>
      </c>
      <c r="B29" s="245" t="s">
        <v>291</v>
      </c>
      <c r="C29" s="246" t="s">
        <v>355</v>
      </c>
      <c r="D29" s="89"/>
      <c r="E29" s="237"/>
      <c r="F29" s="237"/>
      <c r="G29" s="237"/>
      <c r="H29" s="238"/>
      <c r="I29" s="52"/>
    </row>
    <row r="30" spans="1:9" s="42" customFormat="1" ht="15">
      <c r="A30" s="157" t="s">
        <v>275</v>
      </c>
      <c r="B30" s="243" t="s">
        <v>319</v>
      </c>
      <c r="C30" s="246" t="s">
        <v>318</v>
      </c>
      <c r="D30" s="89"/>
      <c r="E30" s="237"/>
      <c r="F30" s="237"/>
      <c r="G30" s="237"/>
      <c r="H30" s="238"/>
      <c r="I30" s="52"/>
    </row>
    <row r="31" spans="1:9" s="42" customFormat="1" ht="15">
      <c r="A31" s="90"/>
      <c r="B31" s="91"/>
      <c r="C31" s="92"/>
      <c r="D31" s="93"/>
      <c r="E31" s="93"/>
      <c r="F31" s="93"/>
      <c r="G31" s="93"/>
      <c r="H31" s="161"/>
      <c r="I31" s="52"/>
    </row>
    <row r="32" spans="1:12" s="42" customFormat="1" ht="15">
      <c r="A32" s="34"/>
      <c r="B32" s="53"/>
      <c r="C32" s="166" t="s">
        <v>53</v>
      </c>
      <c r="D32" s="54"/>
      <c r="E32" s="54"/>
      <c r="F32" s="54"/>
      <c r="G32" s="54"/>
      <c r="H32" s="54"/>
      <c r="I32" s="52"/>
      <c r="K32" s="31"/>
      <c r="L32" s="52"/>
    </row>
    <row r="33" spans="1:8" s="42" customFormat="1" ht="14.25">
      <c r="A33" s="268" t="s">
        <v>362</v>
      </c>
      <c r="B33" s="269"/>
      <c r="C33" s="270"/>
      <c r="D33" s="55"/>
      <c r="E33" s="278"/>
      <c r="F33" s="278"/>
      <c r="G33" s="278"/>
      <c r="H33" s="278"/>
    </row>
    <row r="34" spans="1:8" s="42" customFormat="1" ht="15">
      <c r="A34" s="95"/>
      <c r="B34" s="98"/>
      <c r="C34" s="167" t="s">
        <v>13</v>
      </c>
      <c r="D34" s="132"/>
      <c r="E34" s="278"/>
      <c r="F34" s="278"/>
      <c r="G34" s="278"/>
      <c r="H34" s="278"/>
    </row>
    <row r="35" spans="1:8" s="42" customFormat="1" ht="14.25">
      <c r="A35" s="268" t="s">
        <v>363</v>
      </c>
      <c r="B35" s="269"/>
      <c r="C35" s="270"/>
      <c r="D35" s="55"/>
      <c r="E35" s="278"/>
      <c r="F35" s="278"/>
      <c r="G35" s="278"/>
      <c r="H35" s="278"/>
    </row>
    <row r="36" spans="1:8" s="42" customFormat="1" ht="14.25">
      <c r="A36" s="268" t="s">
        <v>96</v>
      </c>
      <c r="B36" s="269"/>
      <c r="C36" s="270"/>
      <c r="D36" s="55"/>
      <c r="E36" s="278"/>
      <c r="F36" s="278"/>
      <c r="G36" s="278"/>
      <c r="H36" s="278"/>
    </row>
    <row r="37" spans="1:8" s="42" customFormat="1" ht="14.25">
      <c r="A37" s="268" t="s">
        <v>92</v>
      </c>
      <c r="B37" s="269"/>
      <c r="C37" s="270"/>
      <c r="D37" s="55"/>
      <c r="E37" s="278"/>
      <c r="F37" s="278"/>
      <c r="G37" s="278"/>
      <c r="H37" s="278"/>
    </row>
    <row r="38" spans="1:8" s="42" customFormat="1" ht="15" customHeight="1">
      <c r="A38" s="266"/>
      <c r="B38" s="266"/>
      <c r="C38" s="266"/>
      <c r="D38" s="266"/>
      <c r="E38" s="266"/>
      <c r="F38" s="266"/>
      <c r="G38" s="266"/>
      <c r="H38" s="266"/>
    </row>
    <row r="39" spans="1:8" s="42" customFormat="1" ht="15" customHeight="1">
      <c r="A39" s="266"/>
      <c r="B39" s="266"/>
      <c r="C39" s="266"/>
      <c r="D39" s="266"/>
      <c r="E39" s="266"/>
      <c r="F39" s="266"/>
      <c r="G39" s="266"/>
      <c r="H39" s="266"/>
    </row>
    <row r="40" spans="1:8" s="42" customFormat="1" ht="15">
      <c r="A40" s="266" t="s">
        <v>69</v>
      </c>
      <c r="B40" s="266"/>
      <c r="C40" s="267"/>
      <c r="D40" s="267"/>
      <c r="E40" s="267"/>
      <c r="F40" s="267"/>
      <c r="G40" s="267"/>
      <c r="H40" s="267"/>
    </row>
    <row r="41" spans="1:10" s="42" customFormat="1" ht="15">
      <c r="A41" s="266" t="s">
        <v>70</v>
      </c>
      <c r="B41" s="266"/>
      <c r="C41" s="266"/>
      <c r="D41" s="266"/>
      <c r="E41" s="266"/>
      <c r="F41" s="266"/>
      <c r="G41" s="266"/>
      <c r="H41" s="266"/>
      <c r="J41" s="75"/>
    </row>
    <row r="42" spans="1:10" s="42" customFormat="1" ht="15">
      <c r="A42" s="266"/>
      <c r="B42" s="266"/>
      <c r="C42" s="266"/>
      <c r="D42" s="266"/>
      <c r="E42" s="266"/>
      <c r="F42" s="266"/>
      <c r="G42" s="266"/>
      <c r="H42" s="266"/>
      <c r="J42" s="76"/>
    </row>
    <row r="43" spans="1:10" ht="15">
      <c r="A43" s="266" t="s">
        <v>71</v>
      </c>
      <c r="B43" s="266"/>
      <c r="C43" s="267"/>
      <c r="D43" s="267"/>
      <c r="E43" s="267"/>
      <c r="F43" s="267"/>
      <c r="G43" s="267"/>
      <c r="H43" s="267"/>
      <c r="J43" s="77"/>
    </row>
    <row r="44" spans="1:8" ht="15">
      <c r="A44" s="266" t="s">
        <v>70</v>
      </c>
      <c r="B44" s="266"/>
      <c r="C44" s="266"/>
      <c r="D44" s="266"/>
      <c r="E44" s="266"/>
      <c r="F44" s="266"/>
      <c r="G44" s="266"/>
      <c r="H44" s="266"/>
    </row>
    <row r="45" spans="1:8" ht="15">
      <c r="A45" s="265" t="s">
        <v>72</v>
      </c>
      <c r="B45" s="265"/>
      <c r="C45" s="156"/>
      <c r="D45" s="265"/>
      <c r="E45" s="265"/>
      <c r="F45" s="265"/>
      <c r="G45" s="265"/>
      <c r="H45" s="265"/>
    </row>
    <row r="46" spans="1:8" ht="15">
      <c r="A46" s="29"/>
      <c r="B46" s="29"/>
      <c r="C46" s="168"/>
      <c r="D46" s="29"/>
      <c r="E46" s="29"/>
      <c r="F46" s="29"/>
      <c r="G46" s="29"/>
      <c r="H46" s="29"/>
    </row>
    <row r="47" spans="1:8" ht="15">
      <c r="A47" s="29"/>
      <c r="B47" s="29"/>
      <c r="C47" s="168"/>
      <c r="D47" s="29"/>
      <c r="E47" s="29"/>
      <c r="F47" s="29"/>
      <c r="G47" s="29"/>
      <c r="H47" s="29"/>
    </row>
    <row r="48" spans="1:8" ht="15">
      <c r="A48" s="29"/>
      <c r="B48" s="29"/>
      <c r="C48" s="168"/>
      <c r="D48" s="29"/>
      <c r="E48" s="29"/>
      <c r="F48" s="29"/>
      <c r="G48" s="29"/>
      <c r="H48" s="29"/>
    </row>
    <row r="49" spans="1:3" s="79" customFormat="1" ht="15.75">
      <c r="A49" s="80"/>
      <c r="B49" s="81"/>
      <c r="C49" s="81"/>
    </row>
  </sheetData>
  <sheetProtection/>
  <mergeCells count="38">
    <mergeCell ref="A1:H1"/>
    <mergeCell ref="A2:H2"/>
    <mergeCell ref="A3:H3"/>
    <mergeCell ref="A4:H4"/>
    <mergeCell ref="A8:B8"/>
    <mergeCell ref="C8:H8"/>
    <mergeCell ref="A5:H5"/>
    <mergeCell ref="A6:B6"/>
    <mergeCell ref="C6:H6"/>
    <mergeCell ref="A7:B7"/>
    <mergeCell ref="C7:H7"/>
    <mergeCell ref="A11:E11"/>
    <mergeCell ref="F11:H11"/>
    <mergeCell ref="A33:C33"/>
    <mergeCell ref="A36:C36"/>
    <mergeCell ref="A12:E12"/>
    <mergeCell ref="F12:H12"/>
    <mergeCell ref="A9:B9"/>
    <mergeCell ref="C9:H9"/>
    <mergeCell ref="A10:B10"/>
    <mergeCell ref="C10:H10"/>
    <mergeCell ref="A38:H39"/>
    <mergeCell ref="A41:H41"/>
    <mergeCell ref="E15:G15"/>
    <mergeCell ref="E33:H37"/>
    <mergeCell ref="A35:C35"/>
    <mergeCell ref="A40:B40"/>
    <mergeCell ref="C40:H40"/>
    <mergeCell ref="A37:C37"/>
    <mergeCell ref="A13:D13"/>
    <mergeCell ref="G13:H13"/>
    <mergeCell ref="A14:H14"/>
    <mergeCell ref="A45:B45"/>
    <mergeCell ref="D45:H45"/>
    <mergeCell ref="A42:H42"/>
    <mergeCell ref="A43:B43"/>
    <mergeCell ref="C43:H43"/>
    <mergeCell ref="A44:H44"/>
  </mergeCells>
  <printOptions gridLines="1" horizontalCentered="1"/>
  <pageMargins left="0" right="0" top="0.5118110236220472" bottom="0.472440944881889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7"/>
  <sheetViews>
    <sheetView showZeros="0" zoomScale="75" zoomScaleNormal="75" zoomScalePageLayoutView="0" workbookViewId="0" topLeftCell="B1">
      <selection activeCell="L41" sqref="L41"/>
    </sheetView>
  </sheetViews>
  <sheetFormatPr defaultColWidth="9.125" defaultRowHeight="12.75"/>
  <cols>
    <col min="1" max="1" width="8.25390625" style="4" customWidth="1"/>
    <col min="2" max="2" width="8.25390625" style="1" customWidth="1"/>
    <col min="3" max="3" width="42.875" style="88" customWidth="1"/>
    <col min="4" max="4" width="8.25390625" style="1" customWidth="1"/>
    <col min="5" max="5" width="11.375" style="146" bestFit="1" customWidth="1"/>
    <col min="6" max="6" width="8.125" style="1" customWidth="1"/>
    <col min="7" max="7" width="7.00390625" style="1" customWidth="1"/>
    <col min="8" max="8" width="7.875" style="1" bestFit="1" customWidth="1"/>
    <col min="9" max="9" width="7.625" style="1" customWidth="1"/>
    <col min="10" max="10" width="7.00390625" style="1" bestFit="1" customWidth="1"/>
    <col min="11" max="11" width="8.375" style="1" bestFit="1" customWidth="1"/>
    <col min="12" max="12" width="9.375" style="1" customWidth="1"/>
    <col min="13" max="14" width="10.625" style="1" customWidth="1"/>
    <col min="15" max="15" width="10.25390625" style="1" customWidth="1"/>
    <col min="16" max="16" width="12.125" style="1" customWidth="1"/>
    <col min="17" max="17" width="9.125" style="1" customWidth="1"/>
    <col min="18" max="18" width="9.625" style="1" bestFit="1" customWidth="1"/>
    <col min="19" max="24" width="9.125" style="1" customWidth="1"/>
    <col min="25" max="25" width="14.75390625" style="1" bestFit="1" customWidth="1"/>
    <col min="26" max="16384" width="9.125" style="1" customWidth="1"/>
  </cols>
  <sheetData>
    <row r="1" spans="1:16" ht="23.25">
      <c r="A1" s="310" t="s">
        <v>26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spans="1:16" ht="18.75">
      <c r="A2" s="250" t="s">
        <v>121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</row>
    <row r="3" spans="1:16" ht="12.75">
      <c r="A3" s="251" t="s">
        <v>29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16" ht="15.75">
      <c r="A4" s="281" t="s">
        <v>30</v>
      </c>
      <c r="B4" s="281"/>
      <c r="C4" s="256" t="s">
        <v>350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</row>
    <row r="5" spans="1:16" ht="15.75">
      <c r="A5" s="247"/>
      <c r="B5" s="247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1:16" ht="15.75">
      <c r="A6" s="281" t="s">
        <v>31</v>
      </c>
      <c r="B6" s="281"/>
      <c r="C6" s="256" t="s">
        <v>353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</row>
    <row r="7" spans="1:16" ht="15.75">
      <c r="A7" s="281" t="s">
        <v>32</v>
      </c>
      <c r="B7" s="281"/>
      <c r="C7" s="280" t="s">
        <v>347</v>
      </c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</row>
    <row r="8" spans="1:16" ht="15.75">
      <c r="A8" s="281" t="s">
        <v>33</v>
      </c>
      <c r="B8" s="281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</row>
    <row r="9" spans="1:16" ht="18.75">
      <c r="A9" s="94" t="s">
        <v>34</v>
      </c>
      <c r="B9" s="19" t="s">
        <v>360</v>
      </c>
      <c r="C9" s="83" t="s">
        <v>36</v>
      </c>
      <c r="D9" s="306"/>
      <c r="E9" s="306"/>
      <c r="F9" s="307" t="s">
        <v>37</v>
      </c>
      <c r="G9" s="307"/>
      <c r="H9" s="307"/>
      <c r="I9" s="251" t="s">
        <v>38</v>
      </c>
      <c r="J9" s="251"/>
      <c r="K9" s="251"/>
      <c r="L9" s="251"/>
      <c r="M9" s="308">
        <f>P31</f>
        <v>0</v>
      </c>
      <c r="N9" s="309"/>
      <c r="O9" s="3" t="s">
        <v>40</v>
      </c>
      <c r="P9" s="20"/>
    </row>
    <row r="10" spans="1:16" ht="13.5" thickBot="1">
      <c r="A10" s="247"/>
      <c r="B10" s="247"/>
      <c r="C10" s="247"/>
      <c r="D10" s="247"/>
      <c r="E10" s="247"/>
      <c r="F10" s="247"/>
      <c r="G10" s="247"/>
      <c r="H10" s="247"/>
      <c r="I10" s="247"/>
      <c r="J10" s="247" t="s">
        <v>39</v>
      </c>
      <c r="K10" s="247"/>
      <c r="L10" s="19" t="s">
        <v>360</v>
      </c>
      <c r="M10" s="3" t="s">
        <v>35</v>
      </c>
      <c r="N10" s="22"/>
      <c r="O10" s="253"/>
      <c r="P10" s="253"/>
    </row>
    <row r="11" spans="1:16" ht="15.75" customHeight="1" thickBot="1">
      <c r="A11" s="6" t="s">
        <v>42</v>
      </c>
      <c r="B11" s="6"/>
      <c r="C11" s="84"/>
      <c r="D11" s="6" t="s">
        <v>43</v>
      </c>
      <c r="E11" s="140" t="s">
        <v>44</v>
      </c>
      <c r="F11" s="254" t="s">
        <v>56</v>
      </c>
      <c r="G11" s="255"/>
      <c r="H11" s="255"/>
      <c r="I11" s="255"/>
      <c r="J11" s="255"/>
      <c r="K11" s="284"/>
      <c r="L11" s="8"/>
      <c r="M11" s="8"/>
      <c r="N11" s="8" t="s">
        <v>46</v>
      </c>
      <c r="O11" s="8" t="s">
        <v>45</v>
      </c>
      <c r="P11" s="7" t="s">
        <v>40</v>
      </c>
    </row>
    <row r="12" spans="1:16" ht="15">
      <c r="A12" s="9" t="s">
        <v>47</v>
      </c>
      <c r="B12" s="9" t="s">
        <v>68</v>
      </c>
      <c r="C12" s="85" t="s">
        <v>55</v>
      </c>
      <c r="D12" s="9" t="s">
        <v>48</v>
      </c>
      <c r="E12" s="141" t="s">
        <v>49</v>
      </c>
      <c r="F12" s="9" t="s">
        <v>57</v>
      </c>
      <c r="G12" s="23" t="s">
        <v>51</v>
      </c>
      <c r="H12" s="6" t="s">
        <v>59</v>
      </c>
      <c r="I12" s="6" t="s">
        <v>50</v>
      </c>
      <c r="J12" s="6" t="s">
        <v>60</v>
      </c>
      <c r="K12" s="6" t="s">
        <v>65</v>
      </c>
      <c r="L12" s="16" t="s">
        <v>61</v>
      </c>
      <c r="M12" s="6" t="s">
        <v>59</v>
      </c>
      <c r="N12" s="6" t="s">
        <v>50</v>
      </c>
      <c r="O12" s="6" t="s">
        <v>60</v>
      </c>
      <c r="P12" s="6" t="s">
        <v>65</v>
      </c>
    </row>
    <row r="13" spans="1:16" ht="15">
      <c r="A13" s="9"/>
      <c r="B13" s="9"/>
      <c r="C13" s="85"/>
      <c r="D13" s="9"/>
      <c r="E13" s="141"/>
      <c r="F13" s="9" t="s">
        <v>66</v>
      </c>
      <c r="G13" s="9" t="s">
        <v>58</v>
      </c>
      <c r="H13" s="9" t="s">
        <v>63</v>
      </c>
      <c r="I13" s="9" t="s">
        <v>62</v>
      </c>
      <c r="J13" s="9" t="s">
        <v>64</v>
      </c>
      <c r="K13" s="9" t="s">
        <v>40</v>
      </c>
      <c r="L13" s="18" t="s">
        <v>67</v>
      </c>
      <c r="M13" s="9" t="s">
        <v>63</v>
      </c>
      <c r="N13" s="9" t="s">
        <v>62</v>
      </c>
      <c r="O13" s="9" t="s">
        <v>64</v>
      </c>
      <c r="P13" s="9" t="s">
        <v>40</v>
      </c>
    </row>
    <row r="14" spans="1:16" ht="15.75" thickBot="1">
      <c r="A14" s="10" t="s">
        <v>52</v>
      </c>
      <c r="B14" s="10"/>
      <c r="C14" s="86"/>
      <c r="D14" s="10"/>
      <c r="E14" s="142"/>
      <c r="F14" s="10" t="s">
        <v>73</v>
      </c>
      <c r="G14" s="10" t="s">
        <v>74</v>
      </c>
      <c r="H14" s="10" t="s">
        <v>40</v>
      </c>
      <c r="I14" s="10" t="s">
        <v>40</v>
      </c>
      <c r="J14" s="10" t="s">
        <v>40</v>
      </c>
      <c r="K14" s="10"/>
      <c r="L14" s="17" t="s">
        <v>73</v>
      </c>
      <c r="M14" s="10" t="s">
        <v>40</v>
      </c>
      <c r="N14" s="10" t="s">
        <v>40</v>
      </c>
      <c r="O14" s="10" t="s">
        <v>40</v>
      </c>
      <c r="P14" s="10"/>
    </row>
    <row r="15" spans="1:16" ht="15.75" thickBot="1">
      <c r="A15" s="11">
        <v>1</v>
      </c>
      <c r="B15" s="11">
        <v>2</v>
      </c>
      <c r="C15" s="87">
        <v>3</v>
      </c>
      <c r="D15" s="11">
        <v>4</v>
      </c>
      <c r="E15" s="143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1">
        <v>12</v>
      </c>
      <c r="M15" s="11">
        <v>13</v>
      </c>
      <c r="N15" s="11">
        <v>14</v>
      </c>
      <c r="O15" s="11">
        <v>15</v>
      </c>
      <c r="P15" s="11">
        <v>16</v>
      </c>
    </row>
    <row r="16" spans="1:16" ht="15">
      <c r="A16" s="184"/>
      <c r="B16" s="192"/>
      <c r="C16" s="186"/>
      <c r="D16" s="187"/>
      <c r="E16" s="188"/>
      <c r="F16" s="62"/>
      <c r="G16" s="63"/>
      <c r="H16" s="63"/>
      <c r="I16" s="63"/>
      <c r="J16" s="63"/>
      <c r="K16" s="64"/>
      <c r="L16" s="64"/>
      <c r="M16" s="64"/>
      <c r="N16" s="64"/>
      <c r="O16" s="64"/>
      <c r="P16" s="64"/>
    </row>
    <row r="17" spans="1:16" ht="15.75">
      <c r="A17" s="208">
        <v>1.1</v>
      </c>
      <c r="B17" s="192" t="s">
        <v>354</v>
      </c>
      <c r="C17" s="209" t="s">
        <v>108</v>
      </c>
      <c r="D17" s="210" t="s">
        <v>106</v>
      </c>
      <c r="E17" s="211">
        <v>1</v>
      </c>
      <c r="F17" s="62"/>
      <c r="G17" s="63"/>
      <c r="H17" s="63"/>
      <c r="I17" s="63"/>
      <c r="J17" s="63"/>
      <c r="K17" s="64"/>
      <c r="L17" s="64"/>
      <c r="M17" s="64"/>
      <c r="N17" s="64"/>
      <c r="O17" s="64"/>
      <c r="P17" s="64"/>
    </row>
    <row r="18" spans="1:16" ht="15.75">
      <c r="A18" s="208">
        <v>1.2</v>
      </c>
      <c r="B18" s="192" t="s">
        <v>354</v>
      </c>
      <c r="C18" s="212" t="s">
        <v>109</v>
      </c>
      <c r="D18" s="213" t="s">
        <v>110</v>
      </c>
      <c r="E18" s="211">
        <v>1</v>
      </c>
      <c r="F18" s="62"/>
      <c r="G18" s="63"/>
      <c r="H18" s="63"/>
      <c r="I18" s="63"/>
      <c r="J18" s="63"/>
      <c r="K18" s="64"/>
      <c r="L18" s="64"/>
      <c r="M18" s="64"/>
      <c r="N18" s="64"/>
      <c r="O18" s="64"/>
      <c r="P18" s="64"/>
    </row>
    <row r="19" spans="1:16" ht="31.5">
      <c r="A19" s="208">
        <v>1.3</v>
      </c>
      <c r="B19" s="192" t="s">
        <v>354</v>
      </c>
      <c r="C19" s="212" t="s">
        <v>111</v>
      </c>
      <c r="D19" s="213" t="s">
        <v>112</v>
      </c>
      <c r="E19" s="211">
        <v>2</v>
      </c>
      <c r="F19" s="62"/>
      <c r="G19" s="63"/>
      <c r="H19" s="63"/>
      <c r="I19" s="63"/>
      <c r="J19" s="63"/>
      <c r="K19" s="64"/>
      <c r="L19" s="64"/>
      <c r="M19" s="64"/>
      <c r="N19" s="64"/>
      <c r="O19" s="64"/>
      <c r="P19" s="64"/>
    </row>
    <row r="20" spans="1:16" ht="15.75">
      <c r="A20" s="208">
        <v>1.4</v>
      </c>
      <c r="B20" s="192" t="s">
        <v>354</v>
      </c>
      <c r="C20" s="212" t="s">
        <v>113</v>
      </c>
      <c r="D20" s="213" t="s">
        <v>112</v>
      </c>
      <c r="E20" s="211">
        <v>2</v>
      </c>
      <c r="F20" s="62"/>
      <c r="G20" s="63"/>
      <c r="H20" s="63"/>
      <c r="I20" s="63"/>
      <c r="J20" s="63"/>
      <c r="K20" s="64"/>
      <c r="L20" s="64"/>
      <c r="M20" s="64"/>
      <c r="N20" s="64"/>
      <c r="O20" s="64"/>
      <c r="P20" s="64"/>
    </row>
    <row r="21" spans="1:16" ht="47.25">
      <c r="A21" s="208">
        <v>1.5</v>
      </c>
      <c r="B21" s="192" t="s">
        <v>354</v>
      </c>
      <c r="C21" s="212" t="s">
        <v>273</v>
      </c>
      <c r="D21" s="213" t="s">
        <v>107</v>
      </c>
      <c r="E21" s="211">
        <v>6</v>
      </c>
      <c r="F21" s="62"/>
      <c r="G21" s="63"/>
      <c r="H21" s="63"/>
      <c r="I21" s="63"/>
      <c r="J21" s="63"/>
      <c r="K21" s="64"/>
      <c r="L21" s="64"/>
      <c r="M21" s="64"/>
      <c r="N21" s="64"/>
      <c r="O21" s="64"/>
      <c r="P21" s="64"/>
    </row>
    <row r="22" spans="1:16" ht="31.5">
      <c r="A22" s="208">
        <v>1.6</v>
      </c>
      <c r="B22" s="192" t="s">
        <v>354</v>
      </c>
      <c r="C22" s="212" t="s">
        <v>119</v>
      </c>
      <c r="D22" s="213" t="s">
        <v>107</v>
      </c>
      <c r="E22" s="211">
        <v>6</v>
      </c>
      <c r="F22" s="62"/>
      <c r="G22" s="63"/>
      <c r="H22" s="63"/>
      <c r="I22" s="63"/>
      <c r="J22" s="63"/>
      <c r="K22" s="64"/>
      <c r="L22" s="64"/>
      <c r="M22" s="64"/>
      <c r="N22" s="64"/>
      <c r="O22" s="64"/>
      <c r="P22" s="64"/>
    </row>
    <row r="23" spans="1:16" ht="31.5">
      <c r="A23" s="208">
        <v>1.7</v>
      </c>
      <c r="B23" s="192" t="s">
        <v>354</v>
      </c>
      <c r="C23" s="212" t="s">
        <v>114</v>
      </c>
      <c r="D23" s="213" t="s">
        <v>107</v>
      </c>
      <c r="E23" s="211">
        <v>6</v>
      </c>
      <c r="F23" s="62"/>
      <c r="G23" s="63"/>
      <c r="H23" s="63"/>
      <c r="I23" s="63"/>
      <c r="J23" s="63"/>
      <c r="K23" s="64"/>
      <c r="L23" s="64"/>
      <c r="M23" s="64"/>
      <c r="N23" s="64"/>
      <c r="O23" s="64"/>
      <c r="P23" s="64"/>
    </row>
    <row r="24" spans="1:16" ht="15.75">
      <c r="A24" s="208">
        <v>1.8</v>
      </c>
      <c r="B24" s="192" t="s">
        <v>354</v>
      </c>
      <c r="C24" s="212" t="s">
        <v>115</v>
      </c>
      <c r="D24" s="213" t="s">
        <v>116</v>
      </c>
      <c r="E24" s="211">
        <v>1</v>
      </c>
      <c r="F24" s="62"/>
      <c r="G24" s="63"/>
      <c r="H24" s="63"/>
      <c r="I24" s="63"/>
      <c r="J24" s="63"/>
      <c r="K24" s="64"/>
      <c r="L24" s="64"/>
      <c r="M24" s="64"/>
      <c r="N24" s="64"/>
      <c r="O24" s="64"/>
      <c r="P24" s="64"/>
    </row>
    <row r="25" spans="1:16" ht="15.75">
      <c r="A25" s="208">
        <v>1.9</v>
      </c>
      <c r="B25" s="192" t="s">
        <v>354</v>
      </c>
      <c r="C25" s="212" t="s">
        <v>117</v>
      </c>
      <c r="D25" s="213" t="s">
        <v>112</v>
      </c>
      <c r="E25" s="211">
        <v>1</v>
      </c>
      <c r="F25" s="62"/>
      <c r="G25" s="63"/>
      <c r="H25" s="63"/>
      <c r="I25" s="63"/>
      <c r="J25" s="63"/>
      <c r="K25" s="64"/>
      <c r="L25" s="64"/>
      <c r="M25" s="64"/>
      <c r="N25" s="64"/>
      <c r="O25" s="64"/>
      <c r="P25" s="64"/>
    </row>
    <row r="26" spans="1:16" ht="15">
      <c r="A26" s="184"/>
      <c r="B26" s="192"/>
      <c r="C26" s="186"/>
      <c r="D26" s="187"/>
      <c r="E26" s="188"/>
      <c r="F26" s="62"/>
      <c r="G26" s="63"/>
      <c r="H26" s="63"/>
      <c r="I26" s="63"/>
      <c r="J26" s="63"/>
      <c r="K26" s="64"/>
      <c r="L26" s="64"/>
      <c r="M26" s="64"/>
      <c r="N26" s="64"/>
      <c r="O26" s="64"/>
      <c r="P26" s="64"/>
    </row>
    <row r="27" spans="1:16" ht="15.75" thickBot="1">
      <c r="A27" s="74"/>
      <c r="B27" s="66"/>
      <c r="C27" s="170" t="s">
        <v>105</v>
      </c>
      <c r="D27" s="68" t="s">
        <v>40</v>
      </c>
      <c r="E27" s="144"/>
      <c r="F27" s="70"/>
      <c r="G27" s="71"/>
      <c r="H27" s="71"/>
      <c r="I27" s="71"/>
      <c r="J27" s="71"/>
      <c r="K27" s="72"/>
      <c r="L27" s="73"/>
      <c r="M27" s="73"/>
      <c r="N27" s="73"/>
      <c r="O27" s="73"/>
      <c r="P27" s="73"/>
    </row>
    <row r="28" spans="1:16" ht="15">
      <c r="A28" s="13"/>
      <c r="B28" s="5"/>
      <c r="C28" s="285" t="s">
        <v>359</v>
      </c>
      <c r="D28" s="286"/>
      <c r="E28" s="286"/>
      <c r="F28" s="286"/>
      <c r="G28" s="286"/>
      <c r="H28" s="286"/>
      <c r="I28" s="286"/>
      <c r="J28" s="286"/>
      <c r="K28" s="287"/>
      <c r="L28" s="24"/>
      <c r="M28" s="15"/>
      <c r="N28" s="2"/>
      <c r="O28" s="14"/>
      <c r="P28" s="65"/>
    </row>
    <row r="29" spans="1:16" ht="15">
      <c r="A29" s="25"/>
      <c r="B29" s="26"/>
      <c r="C29" s="292" t="s">
        <v>54</v>
      </c>
      <c r="D29" s="293"/>
      <c r="E29" s="293"/>
      <c r="F29" s="293"/>
      <c r="G29" s="293"/>
      <c r="H29" s="293"/>
      <c r="I29" s="293"/>
      <c r="J29" s="293"/>
      <c r="K29" s="294"/>
      <c r="L29" s="27"/>
      <c r="M29" s="32"/>
      <c r="N29" s="32"/>
      <c r="O29" s="32"/>
      <c r="P29" s="32"/>
    </row>
    <row r="30" spans="1:16" ht="15">
      <c r="A30" s="299"/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1"/>
    </row>
    <row r="31" spans="1:18" s="31" customFormat="1" ht="14.25">
      <c r="A31" s="290" t="s">
        <v>76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8"/>
      <c r="O31" s="28"/>
      <c r="P31" s="133">
        <f>P29</f>
        <v>0</v>
      </c>
      <c r="R31" s="33"/>
    </row>
    <row r="32" spans="1:16" ht="15">
      <c r="A32" s="297"/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98"/>
    </row>
    <row r="33" spans="1:16" ht="15">
      <c r="A33" s="303" t="s">
        <v>69</v>
      </c>
      <c r="B33" s="289"/>
      <c r="C33" s="288"/>
      <c r="D33" s="288"/>
      <c r="E33" s="288"/>
      <c r="F33" s="289"/>
      <c r="G33" s="289"/>
      <c r="H33" s="289"/>
      <c r="I33" s="289" t="s">
        <v>71</v>
      </c>
      <c r="J33" s="289"/>
      <c r="K33" s="289"/>
      <c r="L33" s="288"/>
      <c r="M33" s="288"/>
      <c r="N33" s="288"/>
      <c r="O33" s="288"/>
      <c r="P33" s="302"/>
    </row>
    <row r="34" spans="1:16" ht="15">
      <c r="A34" s="303"/>
      <c r="B34" s="289"/>
      <c r="C34" s="304" t="s">
        <v>70</v>
      </c>
      <c r="D34" s="304"/>
      <c r="E34" s="304"/>
      <c r="F34" s="289"/>
      <c r="G34" s="289"/>
      <c r="H34" s="289"/>
      <c r="I34" s="289"/>
      <c r="J34" s="289"/>
      <c r="K34" s="289"/>
      <c r="L34" s="304" t="s">
        <v>70</v>
      </c>
      <c r="M34" s="304"/>
      <c r="N34" s="304"/>
      <c r="O34" s="304"/>
      <c r="P34" s="305"/>
    </row>
    <row r="35" spans="1:16" ht="15">
      <c r="A35" s="297"/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98"/>
    </row>
    <row r="36" spans="1:16" s="4" customFormat="1" ht="15">
      <c r="A36" s="134"/>
      <c r="B36" s="135"/>
      <c r="C36" s="136"/>
      <c r="D36" s="137"/>
      <c r="E36" s="145"/>
      <c r="F36" s="138"/>
      <c r="G36" s="138"/>
      <c r="H36" s="137"/>
      <c r="I36" s="138"/>
      <c r="J36" s="295"/>
      <c r="K36" s="295"/>
      <c r="L36" s="296"/>
      <c r="M36" s="296"/>
      <c r="N36" s="296"/>
      <c r="O36" s="296"/>
      <c r="P36" s="139"/>
    </row>
    <row r="37" ht="15">
      <c r="F37" s="12"/>
    </row>
    <row r="38" ht="15">
      <c r="F38" s="12"/>
    </row>
    <row r="39" ht="15">
      <c r="F39" s="12"/>
    </row>
    <row r="40" ht="15">
      <c r="F40" s="12"/>
    </row>
    <row r="41" ht="15">
      <c r="F41" s="12"/>
    </row>
    <row r="42" ht="15">
      <c r="F42" s="12"/>
    </row>
    <row r="43" ht="15">
      <c r="F43" s="12"/>
    </row>
    <row r="44" ht="15">
      <c r="F44" s="61"/>
    </row>
    <row r="45" ht="15">
      <c r="F45" s="61"/>
    </row>
    <row r="46" ht="15">
      <c r="F46" s="61"/>
    </row>
    <row r="47" ht="15">
      <c r="F47" s="61"/>
    </row>
    <row r="48" ht="15">
      <c r="F48" s="61"/>
    </row>
    <row r="49" ht="15">
      <c r="F49" s="61"/>
    </row>
    <row r="50" ht="15">
      <c r="F50" s="61"/>
    </row>
    <row r="51" ht="15">
      <c r="F51" s="61"/>
    </row>
    <row r="52" ht="15">
      <c r="F52" s="12"/>
    </row>
    <row r="53" ht="15">
      <c r="F53" s="12"/>
    </row>
    <row r="54" ht="15">
      <c r="F54" s="12"/>
    </row>
    <row r="55" ht="15">
      <c r="F55" s="12"/>
    </row>
    <row r="56" ht="15">
      <c r="F56" s="12"/>
    </row>
    <row r="57" ht="15">
      <c r="F57" s="12"/>
    </row>
    <row r="58" ht="15">
      <c r="F58" s="12"/>
    </row>
    <row r="59" ht="15">
      <c r="F59" s="12"/>
    </row>
    <row r="60" ht="15">
      <c r="F60" s="12"/>
    </row>
    <row r="61" ht="15">
      <c r="F61" s="12"/>
    </row>
    <row r="62" ht="15">
      <c r="F62" s="12"/>
    </row>
    <row r="63" ht="15">
      <c r="F63" s="12"/>
    </row>
    <row r="64" ht="15">
      <c r="F64" s="12"/>
    </row>
    <row r="65" ht="15">
      <c r="F65" s="12"/>
    </row>
    <row r="66" ht="15">
      <c r="F66" s="12"/>
    </row>
    <row r="67" ht="15">
      <c r="F67" s="12"/>
    </row>
    <row r="68" ht="15">
      <c r="F68" s="12"/>
    </row>
    <row r="69" ht="15">
      <c r="F69" s="12"/>
    </row>
    <row r="70" ht="15">
      <c r="F70" s="12"/>
    </row>
    <row r="71" ht="15">
      <c r="F71" s="12"/>
    </row>
    <row r="72" ht="15">
      <c r="F72" s="12"/>
    </row>
    <row r="73" ht="15">
      <c r="F73" s="12"/>
    </row>
    <row r="74" ht="15">
      <c r="F74" s="12"/>
    </row>
    <row r="75" ht="15">
      <c r="F75" s="12"/>
    </row>
    <row r="76" ht="15">
      <c r="F76" s="12"/>
    </row>
    <row r="77" ht="15">
      <c r="F77" s="12"/>
    </row>
  </sheetData>
  <sheetProtection/>
  <mergeCells count="37">
    <mergeCell ref="A5:B5"/>
    <mergeCell ref="C5:P5"/>
    <mergeCell ref="A1:P1"/>
    <mergeCell ref="A2:P2"/>
    <mergeCell ref="A3:P3"/>
    <mergeCell ref="A4:B4"/>
    <mergeCell ref="C4:P4"/>
    <mergeCell ref="C6:P6"/>
    <mergeCell ref="A7:B7"/>
    <mergeCell ref="C7:P7"/>
    <mergeCell ref="D9:E9"/>
    <mergeCell ref="F9:H9"/>
    <mergeCell ref="I9:L9"/>
    <mergeCell ref="M9:N9"/>
    <mergeCell ref="A8:B8"/>
    <mergeCell ref="C8:P8"/>
    <mergeCell ref="A6:B6"/>
    <mergeCell ref="J36:O36"/>
    <mergeCell ref="A32:P32"/>
    <mergeCell ref="A30:P30"/>
    <mergeCell ref="L33:P33"/>
    <mergeCell ref="A33:B33"/>
    <mergeCell ref="A34:B34"/>
    <mergeCell ref="C34:E34"/>
    <mergeCell ref="F34:K34"/>
    <mergeCell ref="L34:P34"/>
    <mergeCell ref="A35:P35"/>
    <mergeCell ref="O10:P10"/>
    <mergeCell ref="F11:K11"/>
    <mergeCell ref="C28:K28"/>
    <mergeCell ref="C33:E33"/>
    <mergeCell ref="F33:H33"/>
    <mergeCell ref="I33:K33"/>
    <mergeCell ref="A31:M31"/>
    <mergeCell ref="C29:K29"/>
    <mergeCell ref="A10:I10"/>
    <mergeCell ref="J10:K10"/>
  </mergeCells>
  <printOptions gridLines="1" horizontalCentered="1"/>
  <pageMargins left="0" right="0" top="0.7086614173228347" bottom="0.31496062992125984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7"/>
  <sheetViews>
    <sheetView showZeros="0" zoomScale="75" zoomScaleNormal="75" zoomScalePageLayoutView="0" workbookViewId="0" topLeftCell="C4">
      <selection activeCell="Q45" sqref="Q45"/>
    </sheetView>
  </sheetViews>
  <sheetFormatPr defaultColWidth="9.125" defaultRowHeight="12.75"/>
  <cols>
    <col min="1" max="1" width="7.25390625" style="1" customWidth="1"/>
    <col min="2" max="2" width="8.25390625" style="1" customWidth="1"/>
    <col min="3" max="3" width="46.125" style="88" customWidth="1"/>
    <col min="4" max="4" width="6.25390625" style="1" customWidth="1"/>
    <col min="5" max="5" width="9.625" style="60" bestFit="1" customWidth="1"/>
    <col min="6" max="6" width="6.75390625" style="1" customWidth="1"/>
    <col min="7" max="7" width="7.00390625" style="1" customWidth="1"/>
    <col min="8" max="8" width="7.875" style="1" bestFit="1" customWidth="1"/>
    <col min="9" max="9" width="7.625" style="1" customWidth="1"/>
    <col min="10" max="10" width="7.875" style="1" bestFit="1" customWidth="1"/>
    <col min="11" max="11" width="8.375" style="1" bestFit="1" customWidth="1"/>
    <col min="12" max="12" width="9.375" style="1" customWidth="1"/>
    <col min="13" max="13" width="10.125" style="1" bestFit="1" customWidth="1"/>
    <col min="14" max="14" width="10.625" style="1" customWidth="1"/>
    <col min="15" max="15" width="10.75390625" style="1" bestFit="1" customWidth="1"/>
    <col min="16" max="16" width="10.375" style="1" customWidth="1"/>
    <col min="17" max="17" width="9.125" style="1" customWidth="1"/>
    <col min="18" max="18" width="9.625" style="1" bestFit="1" customWidth="1"/>
    <col min="19" max="16384" width="9.125" style="1" customWidth="1"/>
  </cols>
  <sheetData>
    <row r="1" spans="1:16" ht="30.75" customHeight="1">
      <c r="A1" s="310" t="s">
        <v>27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spans="1:16" ht="18.75">
      <c r="A2" s="250" t="s">
        <v>120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</row>
    <row r="3" spans="1:16" ht="12.75">
      <c r="A3" s="251" t="s">
        <v>29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16" ht="15.75">
      <c r="A4" s="281" t="s">
        <v>30</v>
      </c>
      <c r="B4" s="281"/>
      <c r="C4" s="256" t="s">
        <v>350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</row>
    <row r="5" spans="1:16" ht="15.75">
      <c r="A5" s="247"/>
      <c r="B5" s="247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1:16" ht="15.75">
      <c r="A6" s="281" t="s">
        <v>31</v>
      </c>
      <c r="B6" s="281"/>
      <c r="C6" s="256" t="s">
        <v>353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</row>
    <row r="7" spans="1:16" ht="15.75">
      <c r="A7" s="281" t="s">
        <v>32</v>
      </c>
      <c r="B7" s="281"/>
      <c r="C7" s="280" t="s">
        <v>347</v>
      </c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</row>
    <row r="8" spans="1:16" ht="15.75">
      <c r="A8" s="281" t="s">
        <v>33</v>
      </c>
      <c r="B8" s="281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</row>
    <row r="9" spans="1:16" ht="14.25" customHeight="1">
      <c r="A9" s="21" t="s">
        <v>34</v>
      </c>
      <c r="B9" s="19" t="str">
        <f>'1-1'!B9</f>
        <v>2013.</v>
      </c>
      <c r="C9" s="83" t="s">
        <v>36</v>
      </c>
      <c r="D9" s="306"/>
      <c r="E9" s="306"/>
      <c r="F9" s="307" t="s">
        <v>37</v>
      </c>
      <c r="G9" s="307"/>
      <c r="H9" s="307"/>
      <c r="I9" s="251" t="s">
        <v>38</v>
      </c>
      <c r="J9" s="251"/>
      <c r="K9" s="251"/>
      <c r="L9" s="251"/>
      <c r="M9" s="308">
        <f>P45</f>
        <v>0</v>
      </c>
      <c r="N9" s="309"/>
      <c r="O9" s="3" t="s">
        <v>40</v>
      </c>
      <c r="P9" s="20"/>
    </row>
    <row r="10" spans="1:16" ht="14.25" customHeight="1" thickBot="1">
      <c r="A10" s="247"/>
      <c r="B10" s="247"/>
      <c r="C10" s="247"/>
      <c r="D10" s="247"/>
      <c r="E10" s="247"/>
      <c r="F10" s="247"/>
      <c r="G10" s="247"/>
      <c r="H10" s="247"/>
      <c r="I10" s="247"/>
      <c r="J10" s="247" t="s">
        <v>39</v>
      </c>
      <c r="K10" s="247"/>
      <c r="L10" s="19" t="str">
        <f>'1-1'!L10</f>
        <v>2013.</v>
      </c>
      <c r="M10" s="3" t="s">
        <v>35</v>
      </c>
      <c r="N10" s="22">
        <f>'1-1'!N10</f>
        <v>0</v>
      </c>
      <c r="O10" s="253">
        <f>'1-1'!O10:P10</f>
        <v>0</v>
      </c>
      <c r="P10" s="253"/>
    </row>
    <row r="11" spans="1:16" ht="15.75" customHeight="1" thickBot="1">
      <c r="A11" s="6" t="s">
        <v>42</v>
      </c>
      <c r="B11" s="6"/>
      <c r="C11" s="84"/>
      <c r="D11" s="6" t="s">
        <v>43</v>
      </c>
      <c r="E11" s="56" t="s">
        <v>44</v>
      </c>
      <c r="F11" s="254" t="s">
        <v>56</v>
      </c>
      <c r="G11" s="255"/>
      <c r="H11" s="255"/>
      <c r="I11" s="255"/>
      <c r="J11" s="255"/>
      <c r="K11" s="284"/>
      <c r="L11" s="8"/>
      <c r="M11" s="8"/>
      <c r="N11" s="8" t="s">
        <v>46</v>
      </c>
      <c r="O11" s="8" t="s">
        <v>45</v>
      </c>
      <c r="P11" s="7" t="s">
        <v>40</v>
      </c>
    </row>
    <row r="12" spans="1:16" ht="15">
      <c r="A12" s="9" t="s">
        <v>47</v>
      </c>
      <c r="B12" s="9" t="s">
        <v>68</v>
      </c>
      <c r="C12" s="85" t="s">
        <v>55</v>
      </c>
      <c r="D12" s="9" t="s">
        <v>48</v>
      </c>
      <c r="E12" s="57" t="s">
        <v>49</v>
      </c>
      <c r="F12" s="9" t="s">
        <v>57</v>
      </c>
      <c r="G12" s="23" t="s">
        <v>51</v>
      </c>
      <c r="H12" s="6" t="s">
        <v>59</v>
      </c>
      <c r="I12" s="6" t="s">
        <v>50</v>
      </c>
      <c r="J12" s="6" t="s">
        <v>60</v>
      </c>
      <c r="K12" s="6" t="s">
        <v>65</v>
      </c>
      <c r="L12" s="16" t="s">
        <v>61</v>
      </c>
      <c r="M12" s="6" t="s">
        <v>59</v>
      </c>
      <c r="N12" s="6" t="s">
        <v>50</v>
      </c>
      <c r="O12" s="6" t="s">
        <v>60</v>
      </c>
      <c r="P12" s="6" t="s">
        <v>65</v>
      </c>
    </row>
    <row r="13" spans="1:16" ht="15">
      <c r="A13" s="9"/>
      <c r="B13" s="9"/>
      <c r="C13" s="85"/>
      <c r="D13" s="9"/>
      <c r="E13" s="57"/>
      <c r="F13" s="9" t="s">
        <v>66</v>
      </c>
      <c r="G13" s="9" t="s">
        <v>58</v>
      </c>
      <c r="H13" s="9" t="s">
        <v>63</v>
      </c>
      <c r="I13" s="9" t="s">
        <v>62</v>
      </c>
      <c r="J13" s="9" t="s">
        <v>64</v>
      </c>
      <c r="K13" s="9" t="s">
        <v>40</v>
      </c>
      <c r="L13" s="18" t="s">
        <v>67</v>
      </c>
      <c r="M13" s="9" t="s">
        <v>63</v>
      </c>
      <c r="N13" s="9" t="s">
        <v>62</v>
      </c>
      <c r="O13" s="9" t="s">
        <v>64</v>
      </c>
      <c r="P13" s="9" t="s">
        <v>40</v>
      </c>
    </row>
    <row r="14" spans="1:16" ht="15.75" thickBot="1">
      <c r="A14" s="10" t="s">
        <v>52</v>
      </c>
      <c r="B14" s="10"/>
      <c r="C14" s="86"/>
      <c r="D14" s="10"/>
      <c r="E14" s="58"/>
      <c r="F14" s="10" t="s">
        <v>73</v>
      </c>
      <c r="G14" s="10" t="s">
        <v>74</v>
      </c>
      <c r="H14" s="10" t="s">
        <v>40</v>
      </c>
      <c r="I14" s="10" t="s">
        <v>40</v>
      </c>
      <c r="J14" s="10" t="s">
        <v>40</v>
      </c>
      <c r="K14" s="10"/>
      <c r="L14" s="17" t="s">
        <v>73</v>
      </c>
      <c r="M14" s="10" t="s">
        <v>40</v>
      </c>
      <c r="N14" s="10" t="s">
        <v>40</v>
      </c>
      <c r="O14" s="10" t="s">
        <v>40</v>
      </c>
      <c r="P14" s="10"/>
    </row>
    <row r="15" spans="1:16" ht="15.75" thickBot="1">
      <c r="A15" s="11">
        <v>1</v>
      </c>
      <c r="B15" s="11">
        <v>2</v>
      </c>
      <c r="C15" s="87">
        <v>3</v>
      </c>
      <c r="D15" s="11">
        <v>4</v>
      </c>
      <c r="E15" s="59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1">
        <v>12</v>
      </c>
      <c r="M15" s="11">
        <v>13</v>
      </c>
      <c r="N15" s="11">
        <v>14</v>
      </c>
      <c r="O15" s="11">
        <v>15</v>
      </c>
      <c r="P15" s="11">
        <v>16</v>
      </c>
    </row>
    <row r="16" spans="1:16" ht="15">
      <c r="A16" s="194"/>
      <c r="B16" s="198"/>
      <c r="C16" s="191"/>
      <c r="D16" s="187"/>
      <c r="E16" s="188"/>
      <c r="F16" s="62"/>
      <c r="G16" s="63"/>
      <c r="H16" s="63"/>
      <c r="I16" s="63"/>
      <c r="J16" s="63"/>
      <c r="K16" s="64"/>
      <c r="L16" s="64"/>
      <c r="M16" s="64"/>
      <c r="N16" s="64"/>
      <c r="O16" s="64"/>
      <c r="P16" s="64"/>
    </row>
    <row r="17" spans="1:16" ht="15">
      <c r="A17" s="194" t="s">
        <v>94</v>
      </c>
      <c r="B17" s="192" t="s">
        <v>354</v>
      </c>
      <c r="C17" s="191" t="s">
        <v>122</v>
      </c>
      <c r="D17" s="187" t="s">
        <v>41</v>
      </c>
      <c r="E17" s="188">
        <v>78.246</v>
      </c>
      <c r="F17" s="62"/>
      <c r="G17" s="63"/>
      <c r="H17" s="63"/>
      <c r="I17" s="63"/>
      <c r="J17" s="63"/>
      <c r="K17" s="64"/>
      <c r="L17" s="64"/>
      <c r="M17" s="64"/>
      <c r="N17" s="64"/>
      <c r="O17" s="64"/>
      <c r="P17" s="64"/>
    </row>
    <row r="18" spans="1:16" ht="30">
      <c r="A18" s="194" t="s">
        <v>274</v>
      </c>
      <c r="B18" s="192" t="s">
        <v>354</v>
      </c>
      <c r="C18" s="191" t="s">
        <v>124</v>
      </c>
      <c r="D18" s="187" t="s">
        <v>123</v>
      </c>
      <c r="E18" s="188">
        <v>0.3125</v>
      </c>
      <c r="F18" s="62"/>
      <c r="G18" s="63"/>
      <c r="H18" s="63"/>
      <c r="I18" s="63"/>
      <c r="J18" s="63"/>
      <c r="K18" s="64"/>
      <c r="L18" s="64"/>
      <c r="M18" s="64"/>
      <c r="N18" s="64"/>
      <c r="O18" s="64"/>
      <c r="P18" s="64"/>
    </row>
    <row r="19" spans="1:16" ht="30">
      <c r="A19" s="194" t="s">
        <v>98</v>
      </c>
      <c r="B19" s="192" t="s">
        <v>354</v>
      </c>
      <c r="C19" s="191" t="s">
        <v>132</v>
      </c>
      <c r="D19" s="187" t="s">
        <v>125</v>
      </c>
      <c r="E19" s="188">
        <v>3</v>
      </c>
      <c r="F19" s="62"/>
      <c r="G19" s="63"/>
      <c r="H19" s="63"/>
      <c r="I19" s="63"/>
      <c r="J19" s="63"/>
      <c r="K19" s="64"/>
      <c r="L19" s="64"/>
      <c r="M19" s="64"/>
      <c r="N19" s="64"/>
      <c r="O19" s="64"/>
      <c r="P19" s="64"/>
    </row>
    <row r="20" spans="1:16" ht="30">
      <c r="A20" s="194" t="s">
        <v>99</v>
      </c>
      <c r="B20" s="192" t="s">
        <v>354</v>
      </c>
      <c r="C20" s="191" t="s">
        <v>127</v>
      </c>
      <c r="D20" s="187" t="s">
        <v>125</v>
      </c>
      <c r="E20" s="188">
        <v>4</v>
      </c>
      <c r="F20" s="62"/>
      <c r="G20" s="63"/>
      <c r="H20" s="63"/>
      <c r="I20" s="63"/>
      <c r="J20" s="63"/>
      <c r="K20" s="64"/>
      <c r="L20" s="64"/>
      <c r="M20" s="64"/>
      <c r="N20" s="64"/>
      <c r="O20" s="64"/>
      <c r="P20" s="64"/>
    </row>
    <row r="21" spans="1:16" ht="30">
      <c r="A21" s="194" t="s">
        <v>100</v>
      </c>
      <c r="B21" s="192" t="s">
        <v>354</v>
      </c>
      <c r="C21" s="191" t="s">
        <v>131</v>
      </c>
      <c r="D21" s="187" t="s">
        <v>125</v>
      </c>
      <c r="E21" s="188">
        <v>2</v>
      </c>
      <c r="F21" s="62"/>
      <c r="G21" s="63"/>
      <c r="H21" s="63"/>
      <c r="I21" s="63"/>
      <c r="J21" s="63"/>
      <c r="K21" s="64"/>
      <c r="L21" s="64"/>
      <c r="M21" s="64"/>
      <c r="N21" s="64"/>
      <c r="O21" s="64"/>
      <c r="P21" s="64"/>
    </row>
    <row r="22" spans="1:16" ht="15">
      <c r="A22" s="194" t="s">
        <v>101</v>
      </c>
      <c r="B22" s="192" t="s">
        <v>354</v>
      </c>
      <c r="C22" s="191" t="s">
        <v>126</v>
      </c>
      <c r="D22" s="187" t="s">
        <v>125</v>
      </c>
      <c r="E22" s="188">
        <v>4</v>
      </c>
      <c r="F22" s="62"/>
      <c r="G22" s="63"/>
      <c r="H22" s="63"/>
      <c r="I22" s="63"/>
      <c r="J22" s="63"/>
      <c r="K22" s="64"/>
      <c r="L22" s="64"/>
      <c r="M22" s="64"/>
      <c r="N22" s="64"/>
      <c r="O22" s="64"/>
      <c r="P22" s="64"/>
    </row>
    <row r="23" spans="1:16" ht="15">
      <c r="A23" s="194" t="s">
        <v>102</v>
      </c>
      <c r="B23" s="192" t="s">
        <v>354</v>
      </c>
      <c r="C23" s="191" t="s">
        <v>128</v>
      </c>
      <c r="D23" s="187" t="s">
        <v>129</v>
      </c>
      <c r="E23" s="188">
        <v>3</v>
      </c>
      <c r="F23" s="62"/>
      <c r="G23" s="63"/>
      <c r="H23" s="63"/>
      <c r="I23" s="63"/>
      <c r="J23" s="63"/>
      <c r="K23" s="64"/>
      <c r="L23" s="64"/>
      <c r="M23" s="64"/>
      <c r="N23" s="64"/>
      <c r="O23" s="64"/>
      <c r="P23" s="64"/>
    </row>
    <row r="24" spans="1:16" ht="30">
      <c r="A24" s="194" t="s">
        <v>103</v>
      </c>
      <c r="B24" s="192" t="s">
        <v>354</v>
      </c>
      <c r="C24" s="191" t="s">
        <v>130</v>
      </c>
      <c r="D24" s="187" t="s">
        <v>129</v>
      </c>
      <c r="E24" s="188">
        <v>2</v>
      </c>
      <c r="F24" s="62"/>
      <c r="G24" s="63"/>
      <c r="H24" s="63"/>
      <c r="I24" s="63"/>
      <c r="J24" s="63"/>
      <c r="K24" s="64"/>
      <c r="L24" s="64"/>
      <c r="M24" s="64"/>
      <c r="N24" s="64"/>
      <c r="O24" s="64"/>
      <c r="P24" s="64"/>
    </row>
    <row r="25" spans="1:16" ht="30">
      <c r="A25" s="194" t="s">
        <v>104</v>
      </c>
      <c r="B25" s="192" t="s">
        <v>354</v>
      </c>
      <c r="C25" s="191" t="s">
        <v>133</v>
      </c>
      <c r="D25" s="187" t="s">
        <v>123</v>
      </c>
      <c r="E25" s="188">
        <v>2.175</v>
      </c>
      <c r="F25" s="62"/>
      <c r="G25" s="63"/>
      <c r="H25" s="63"/>
      <c r="I25" s="63"/>
      <c r="J25" s="63"/>
      <c r="K25" s="64"/>
      <c r="L25" s="64"/>
      <c r="M25" s="64"/>
      <c r="N25" s="64"/>
      <c r="O25" s="64"/>
      <c r="P25" s="64"/>
    </row>
    <row r="26" spans="1:16" ht="30">
      <c r="A26" s="194" t="s">
        <v>275</v>
      </c>
      <c r="B26" s="192" t="s">
        <v>354</v>
      </c>
      <c r="C26" s="191" t="s">
        <v>134</v>
      </c>
      <c r="D26" s="187" t="s">
        <v>118</v>
      </c>
      <c r="E26" s="188">
        <v>246.34000000000003</v>
      </c>
      <c r="F26" s="62"/>
      <c r="G26" s="63"/>
      <c r="H26" s="63"/>
      <c r="I26" s="63"/>
      <c r="J26" s="63"/>
      <c r="K26" s="64"/>
      <c r="L26" s="64"/>
      <c r="M26" s="64"/>
      <c r="N26" s="64"/>
      <c r="O26" s="64"/>
      <c r="P26" s="64"/>
    </row>
    <row r="27" spans="1:16" ht="23.25" customHeight="1">
      <c r="A27" s="194" t="s">
        <v>276</v>
      </c>
      <c r="B27" s="192" t="s">
        <v>354</v>
      </c>
      <c r="C27" s="191" t="s">
        <v>135</v>
      </c>
      <c r="D27" s="187" t="s">
        <v>118</v>
      </c>
      <c r="E27" s="188">
        <v>100</v>
      </c>
      <c r="F27" s="62"/>
      <c r="G27" s="63"/>
      <c r="H27" s="63"/>
      <c r="I27" s="63"/>
      <c r="J27" s="63"/>
      <c r="K27" s="64"/>
      <c r="L27" s="64"/>
      <c r="M27" s="64"/>
      <c r="N27" s="64"/>
      <c r="O27" s="64"/>
      <c r="P27" s="64"/>
    </row>
    <row r="28" spans="1:16" ht="30">
      <c r="A28" s="194" t="s">
        <v>277</v>
      </c>
      <c r="B28" s="192" t="s">
        <v>354</v>
      </c>
      <c r="C28" s="191" t="s">
        <v>136</v>
      </c>
      <c r="D28" s="187" t="s">
        <v>125</v>
      </c>
      <c r="E28" s="188">
        <v>1</v>
      </c>
      <c r="F28" s="62"/>
      <c r="G28" s="63"/>
      <c r="H28" s="63"/>
      <c r="I28" s="63"/>
      <c r="J28" s="63"/>
      <c r="K28" s="64"/>
      <c r="L28" s="64"/>
      <c r="M28" s="64"/>
      <c r="N28" s="64"/>
      <c r="O28" s="64"/>
      <c r="P28" s="64"/>
    </row>
    <row r="29" spans="1:16" ht="15">
      <c r="A29" s="194" t="s">
        <v>278</v>
      </c>
      <c r="B29" s="192" t="s">
        <v>354</v>
      </c>
      <c r="C29" s="191" t="s">
        <v>137</v>
      </c>
      <c r="D29" s="187" t="s">
        <v>125</v>
      </c>
      <c r="E29" s="188">
        <v>1</v>
      </c>
      <c r="F29" s="62"/>
      <c r="G29" s="63"/>
      <c r="H29" s="63"/>
      <c r="I29" s="63"/>
      <c r="J29" s="63"/>
      <c r="K29" s="64"/>
      <c r="L29" s="64"/>
      <c r="M29" s="64"/>
      <c r="N29" s="64"/>
      <c r="O29" s="64"/>
      <c r="P29" s="64"/>
    </row>
    <row r="30" spans="1:16" ht="30">
      <c r="A30" s="194" t="s">
        <v>279</v>
      </c>
      <c r="B30" s="192" t="s">
        <v>354</v>
      </c>
      <c r="C30" s="191" t="s">
        <v>214</v>
      </c>
      <c r="D30" s="187" t="s">
        <v>41</v>
      </c>
      <c r="E30" s="188">
        <v>146.84</v>
      </c>
      <c r="F30" s="62"/>
      <c r="G30" s="63"/>
      <c r="H30" s="63"/>
      <c r="I30" s="63"/>
      <c r="J30" s="63"/>
      <c r="K30" s="64"/>
      <c r="L30" s="64"/>
      <c r="M30" s="64"/>
      <c r="N30" s="64"/>
      <c r="O30" s="64"/>
      <c r="P30" s="64"/>
    </row>
    <row r="31" spans="1:16" ht="15">
      <c r="A31" s="194" t="s">
        <v>280</v>
      </c>
      <c r="B31" s="192" t="s">
        <v>354</v>
      </c>
      <c r="C31" s="191" t="s">
        <v>138</v>
      </c>
      <c r="D31" s="187" t="s">
        <v>125</v>
      </c>
      <c r="E31" s="188">
        <v>146</v>
      </c>
      <c r="F31" s="62"/>
      <c r="G31" s="63"/>
      <c r="H31" s="63"/>
      <c r="I31" s="63"/>
      <c r="J31" s="63"/>
      <c r="K31" s="64"/>
      <c r="L31" s="64"/>
      <c r="M31" s="64"/>
      <c r="N31" s="64"/>
      <c r="O31" s="64"/>
      <c r="P31" s="64"/>
    </row>
    <row r="32" spans="1:16" ht="15">
      <c r="A32" s="194" t="s">
        <v>281</v>
      </c>
      <c r="B32" s="192" t="s">
        <v>354</v>
      </c>
      <c r="C32" s="191" t="s">
        <v>139</v>
      </c>
      <c r="D32" s="187" t="s">
        <v>125</v>
      </c>
      <c r="E32" s="188">
        <v>1</v>
      </c>
      <c r="F32" s="62"/>
      <c r="G32" s="63"/>
      <c r="H32" s="63"/>
      <c r="I32" s="63"/>
      <c r="J32" s="63"/>
      <c r="K32" s="64"/>
      <c r="L32" s="64"/>
      <c r="M32" s="64"/>
      <c r="N32" s="64"/>
      <c r="O32" s="64"/>
      <c r="P32" s="64"/>
    </row>
    <row r="33" spans="1:16" ht="15">
      <c r="A33" s="194" t="s">
        <v>282</v>
      </c>
      <c r="B33" s="192" t="s">
        <v>354</v>
      </c>
      <c r="C33" s="191" t="s">
        <v>140</v>
      </c>
      <c r="D33" s="187" t="s">
        <v>125</v>
      </c>
      <c r="E33" s="188">
        <v>4</v>
      </c>
      <c r="F33" s="62"/>
      <c r="G33" s="63"/>
      <c r="H33" s="63"/>
      <c r="I33" s="63"/>
      <c r="J33" s="63"/>
      <c r="K33" s="64"/>
      <c r="L33" s="64"/>
      <c r="M33" s="64"/>
      <c r="N33" s="64"/>
      <c r="O33" s="64"/>
      <c r="P33" s="64"/>
    </row>
    <row r="34" spans="1:16" ht="15">
      <c r="A34" s="194" t="s">
        <v>283</v>
      </c>
      <c r="B34" s="192" t="s">
        <v>354</v>
      </c>
      <c r="C34" s="191" t="s">
        <v>141</v>
      </c>
      <c r="D34" s="187" t="s">
        <v>125</v>
      </c>
      <c r="E34" s="188">
        <v>3</v>
      </c>
      <c r="F34" s="62"/>
      <c r="G34" s="63"/>
      <c r="H34" s="63"/>
      <c r="I34" s="63"/>
      <c r="J34" s="63"/>
      <c r="K34" s="64"/>
      <c r="L34" s="64"/>
      <c r="M34" s="64"/>
      <c r="N34" s="64"/>
      <c r="O34" s="64"/>
      <c r="P34" s="64"/>
    </row>
    <row r="35" spans="1:16" ht="31.5">
      <c r="A35" s="194" t="s">
        <v>284</v>
      </c>
      <c r="B35" s="192" t="s">
        <v>354</v>
      </c>
      <c r="C35" s="179" t="s">
        <v>145</v>
      </c>
      <c r="D35" s="180" t="s">
        <v>118</v>
      </c>
      <c r="E35" s="181">
        <v>3.6</v>
      </c>
      <c r="F35" s="62"/>
      <c r="G35" s="63"/>
      <c r="H35" s="63"/>
      <c r="I35" s="63"/>
      <c r="J35" s="63"/>
      <c r="K35" s="64"/>
      <c r="L35" s="64"/>
      <c r="M35" s="64"/>
      <c r="N35" s="64"/>
      <c r="O35" s="64"/>
      <c r="P35" s="64"/>
    </row>
    <row r="36" spans="1:16" ht="15.75">
      <c r="A36" s="194" t="s">
        <v>285</v>
      </c>
      <c r="B36" s="192" t="s">
        <v>354</v>
      </c>
      <c r="C36" s="179" t="s">
        <v>172</v>
      </c>
      <c r="D36" s="180" t="s">
        <v>118</v>
      </c>
      <c r="E36" s="181">
        <v>280</v>
      </c>
      <c r="F36" s="62"/>
      <c r="G36" s="63"/>
      <c r="H36" s="63"/>
      <c r="I36" s="63"/>
      <c r="J36" s="63"/>
      <c r="K36" s="64"/>
      <c r="L36" s="64"/>
      <c r="M36" s="64"/>
      <c r="N36" s="64"/>
      <c r="O36" s="64"/>
      <c r="P36" s="64"/>
    </row>
    <row r="37" spans="1:16" ht="15.75">
      <c r="A37" s="194" t="s">
        <v>286</v>
      </c>
      <c r="B37" s="192" t="s">
        <v>354</v>
      </c>
      <c r="C37" s="179" t="s">
        <v>171</v>
      </c>
      <c r="D37" s="180" t="s">
        <v>118</v>
      </c>
      <c r="E37" s="181">
        <v>147</v>
      </c>
      <c r="F37" s="62"/>
      <c r="G37" s="63"/>
      <c r="H37" s="63"/>
      <c r="I37" s="63"/>
      <c r="J37" s="63"/>
      <c r="K37" s="64"/>
      <c r="L37" s="64"/>
      <c r="M37" s="64"/>
      <c r="N37" s="64"/>
      <c r="O37" s="64"/>
      <c r="P37" s="64"/>
    </row>
    <row r="38" spans="1:16" ht="15">
      <c r="A38" s="194" t="s">
        <v>287</v>
      </c>
      <c r="B38" s="192" t="s">
        <v>354</v>
      </c>
      <c r="C38" s="191" t="s">
        <v>142</v>
      </c>
      <c r="D38" s="187" t="s">
        <v>123</v>
      </c>
      <c r="E38" s="188">
        <v>33</v>
      </c>
      <c r="F38" s="62"/>
      <c r="G38" s="63"/>
      <c r="H38" s="63"/>
      <c r="I38" s="63"/>
      <c r="J38" s="63"/>
      <c r="K38" s="64"/>
      <c r="L38" s="64"/>
      <c r="M38" s="64"/>
      <c r="N38" s="64"/>
      <c r="O38" s="64"/>
      <c r="P38" s="64"/>
    </row>
    <row r="39" spans="1:16" ht="15">
      <c r="A39" s="194" t="s">
        <v>288</v>
      </c>
      <c r="B39" s="192" t="s">
        <v>354</v>
      </c>
      <c r="C39" s="191" t="s">
        <v>143</v>
      </c>
      <c r="D39" s="187" t="s">
        <v>123</v>
      </c>
      <c r="E39" s="188">
        <v>33</v>
      </c>
      <c r="F39" s="62"/>
      <c r="G39" s="63"/>
      <c r="H39" s="63"/>
      <c r="I39" s="63"/>
      <c r="J39" s="63"/>
      <c r="K39" s="64"/>
      <c r="L39" s="64"/>
      <c r="M39" s="64"/>
      <c r="N39" s="64"/>
      <c r="O39" s="64"/>
      <c r="P39" s="64"/>
    </row>
    <row r="40" spans="1:16" ht="15.75">
      <c r="A40" s="178"/>
      <c r="B40" s="158"/>
      <c r="C40" s="179"/>
      <c r="D40" s="180"/>
      <c r="E40" s="181"/>
      <c r="F40" s="62"/>
      <c r="G40" s="63"/>
      <c r="H40" s="63"/>
      <c r="I40" s="63"/>
      <c r="J40" s="63"/>
      <c r="K40" s="64"/>
      <c r="L40" s="64"/>
      <c r="M40" s="64"/>
      <c r="N40" s="64"/>
      <c r="O40" s="64"/>
      <c r="P40" s="64"/>
    </row>
    <row r="41" spans="1:16" ht="15.75" thickBot="1">
      <c r="A41" s="74"/>
      <c r="B41" s="66"/>
      <c r="C41" s="67" t="s">
        <v>8</v>
      </c>
      <c r="D41" s="68" t="s">
        <v>40</v>
      </c>
      <c r="E41" s="69"/>
      <c r="F41" s="70"/>
      <c r="G41" s="71"/>
      <c r="H41" s="71"/>
      <c r="I41" s="71"/>
      <c r="J41" s="71"/>
      <c r="K41" s="72"/>
      <c r="L41" s="73"/>
      <c r="M41" s="73"/>
      <c r="N41" s="73"/>
      <c r="O41" s="73"/>
      <c r="P41" s="73"/>
    </row>
    <row r="42" spans="1:16" ht="15">
      <c r="A42" s="13"/>
      <c r="B42" s="5"/>
      <c r="C42" s="312" t="s">
        <v>359</v>
      </c>
      <c r="D42" s="286"/>
      <c r="E42" s="286"/>
      <c r="F42" s="286"/>
      <c r="G42" s="286"/>
      <c r="H42" s="286"/>
      <c r="I42" s="286"/>
      <c r="J42" s="286"/>
      <c r="K42" s="287"/>
      <c r="L42" s="24"/>
      <c r="M42" s="15"/>
      <c r="N42" s="2"/>
      <c r="O42" s="14"/>
      <c r="P42" s="65"/>
    </row>
    <row r="43" spans="1:16" ht="15">
      <c r="A43" s="25"/>
      <c r="B43" s="26"/>
      <c r="C43" s="292" t="s">
        <v>54</v>
      </c>
      <c r="D43" s="293"/>
      <c r="E43" s="293"/>
      <c r="F43" s="293"/>
      <c r="G43" s="293"/>
      <c r="H43" s="293"/>
      <c r="I43" s="293"/>
      <c r="J43" s="293"/>
      <c r="K43" s="294"/>
      <c r="L43" s="27"/>
      <c r="M43" s="32"/>
      <c r="N43" s="32"/>
      <c r="O43" s="32"/>
      <c r="P43" s="32"/>
    </row>
    <row r="44" spans="1:16" ht="15">
      <c r="A44" s="299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1"/>
    </row>
    <row r="45" spans="1:18" s="31" customFormat="1" ht="15" customHeight="1">
      <c r="A45" s="290" t="s">
        <v>76</v>
      </c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8"/>
      <c r="O45" s="28"/>
      <c r="P45" s="133">
        <f>P43</f>
        <v>0</v>
      </c>
      <c r="R45" s="33"/>
    </row>
    <row r="46" spans="1:16" ht="15">
      <c r="A46" s="297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98"/>
    </row>
    <row r="47" spans="1:16" ht="15">
      <c r="A47" s="303" t="s">
        <v>69</v>
      </c>
      <c r="B47" s="289"/>
      <c r="C47" s="288"/>
      <c r="D47" s="288"/>
      <c r="E47" s="288"/>
      <c r="F47" s="289"/>
      <c r="G47" s="289"/>
      <c r="H47" s="289"/>
      <c r="I47" s="289" t="s">
        <v>71</v>
      </c>
      <c r="J47" s="289"/>
      <c r="K47" s="289"/>
      <c r="L47" s="288"/>
      <c r="M47" s="288"/>
      <c r="N47" s="288"/>
      <c r="O47" s="288"/>
      <c r="P47" s="302"/>
    </row>
    <row r="48" spans="1:16" ht="15">
      <c r="A48" s="303"/>
      <c r="B48" s="289"/>
      <c r="C48" s="304" t="s">
        <v>70</v>
      </c>
      <c r="D48" s="304"/>
      <c r="E48" s="304"/>
      <c r="F48" s="289"/>
      <c r="G48" s="289"/>
      <c r="H48" s="289"/>
      <c r="I48" s="289"/>
      <c r="J48" s="289"/>
      <c r="K48" s="289"/>
      <c r="L48" s="304" t="s">
        <v>70</v>
      </c>
      <c r="M48" s="304"/>
      <c r="N48" s="304"/>
      <c r="O48" s="304"/>
      <c r="P48" s="305"/>
    </row>
    <row r="49" spans="1:16" ht="15">
      <c r="A49" s="297"/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98"/>
    </row>
    <row r="50" spans="1:16" s="4" customFormat="1" ht="15">
      <c r="A50" s="134"/>
      <c r="B50" s="135"/>
      <c r="C50" s="136"/>
      <c r="D50" s="137"/>
      <c r="E50" s="145"/>
      <c r="F50" s="138"/>
      <c r="G50" s="138"/>
      <c r="H50" s="137"/>
      <c r="I50" s="138"/>
      <c r="J50" s="295"/>
      <c r="K50" s="295"/>
      <c r="L50" s="296"/>
      <c r="M50" s="296"/>
      <c r="N50" s="296"/>
      <c r="O50" s="296"/>
      <c r="P50" s="139"/>
    </row>
    <row r="51" ht="15">
      <c r="F51" s="12"/>
    </row>
    <row r="52" ht="15">
      <c r="F52" s="12"/>
    </row>
    <row r="53" ht="15">
      <c r="F53" s="12"/>
    </row>
    <row r="54" ht="15">
      <c r="F54" s="12"/>
    </row>
    <row r="55" ht="15">
      <c r="F55" s="12"/>
    </row>
    <row r="56" ht="15">
      <c r="F56" s="12"/>
    </row>
    <row r="57" ht="15">
      <c r="F57" s="12"/>
    </row>
  </sheetData>
  <sheetProtection/>
  <mergeCells count="37">
    <mergeCell ref="J50:O50"/>
    <mergeCell ref="A46:P46"/>
    <mergeCell ref="A44:P44"/>
    <mergeCell ref="L47:P47"/>
    <mergeCell ref="A47:B47"/>
    <mergeCell ref="C47:E47"/>
    <mergeCell ref="F47:H47"/>
    <mergeCell ref="I47:K47"/>
    <mergeCell ref="A45:M45"/>
    <mergeCell ref="A49:P49"/>
    <mergeCell ref="C4:P4"/>
    <mergeCell ref="A10:I10"/>
    <mergeCell ref="J10:K10"/>
    <mergeCell ref="M9:N9"/>
    <mergeCell ref="A1:P1"/>
    <mergeCell ref="A2:P2"/>
    <mergeCell ref="A3:P3"/>
    <mergeCell ref="A8:B8"/>
    <mergeCell ref="C8:P8"/>
    <mergeCell ref="A6:B6"/>
    <mergeCell ref="A4:B4"/>
    <mergeCell ref="C6:P6"/>
    <mergeCell ref="A7:B7"/>
    <mergeCell ref="C7:P7"/>
    <mergeCell ref="A48:B48"/>
    <mergeCell ref="C48:E48"/>
    <mergeCell ref="F48:K48"/>
    <mergeCell ref="L48:P48"/>
    <mergeCell ref="C43:K43"/>
    <mergeCell ref="O10:P10"/>
    <mergeCell ref="A5:B5"/>
    <mergeCell ref="C5:P5"/>
    <mergeCell ref="D9:E9"/>
    <mergeCell ref="F9:H9"/>
    <mergeCell ref="I9:L9"/>
    <mergeCell ref="F11:K11"/>
    <mergeCell ref="C42:K42"/>
  </mergeCells>
  <printOptions gridLines="1" horizontalCentered="1"/>
  <pageMargins left="0" right="0" top="1.1023622047244095" bottom="0.7086614173228347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8"/>
  <sheetViews>
    <sheetView showZeros="0" zoomScale="75" zoomScaleNormal="75" zoomScalePageLayoutView="0" workbookViewId="0" topLeftCell="A1">
      <selection activeCell="T19" sqref="T19"/>
    </sheetView>
  </sheetViews>
  <sheetFormatPr defaultColWidth="9.125" defaultRowHeight="12.75"/>
  <cols>
    <col min="1" max="1" width="7.25390625" style="1" customWidth="1"/>
    <col min="2" max="2" width="8.875" style="1" customWidth="1"/>
    <col min="3" max="3" width="41.625" style="88" customWidth="1"/>
    <col min="4" max="4" width="6.25390625" style="1" customWidth="1"/>
    <col min="5" max="5" width="9.375" style="60" bestFit="1" customWidth="1"/>
    <col min="6" max="6" width="6.75390625" style="1" customWidth="1"/>
    <col min="7" max="7" width="7.00390625" style="1" customWidth="1"/>
    <col min="8" max="8" width="7.00390625" style="1" bestFit="1" customWidth="1"/>
    <col min="9" max="9" width="7.625" style="1" customWidth="1"/>
    <col min="10" max="10" width="7.00390625" style="1" bestFit="1" customWidth="1"/>
    <col min="11" max="11" width="8.375" style="1" bestFit="1" customWidth="1"/>
    <col min="12" max="12" width="9.375" style="1" customWidth="1"/>
    <col min="13" max="13" width="10.125" style="1" bestFit="1" customWidth="1"/>
    <col min="14" max="14" width="10.625" style="1" customWidth="1"/>
    <col min="15" max="15" width="9.625" style="1" bestFit="1" customWidth="1"/>
    <col min="16" max="16" width="10.375" style="1" customWidth="1"/>
    <col min="17" max="17" width="9.125" style="1" customWidth="1"/>
    <col min="18" max="18" width="9.625" style="1" bestFit="1" customWidth="1"/>
    <col min="19" max="16384" width="9.125" style="1" customWidth="1"/>
  </cols>
  <sheetData>
    <row r="1" spans="1:16" ht="23.25">
      <c r="A1" s="310" t="s">
        <v>25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spans="1:16" ht="18.75">
      <c r="A2" s="250" t="s">
        <v>144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</row>
    <row r="3" spans="1:16" ht="12.75">
      <c r="A3" s="251" t="s">
        <v>29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16" ht="15.75">
      <c r="A4" s="281" t="s">
        <v>30</v>
      </c>
      <c r="B4" s="281"/>
      <c r="C4" s="256" t="s">
        <v>350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</row>
    <row r="5" spans="1:16" ht="15.75">
      <c r="A5" s="247"/>
      <c r="B5" s="247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1:16" ht="15.75">
      <c r="A6" s="281" t="s">
        <v>31</v>
      </c>
      <c r="B6" s="281"/>
      <c r="C6" s="256" t="s">
        <v>353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</row>
    <row r="7" spans="1:16" ht="15.75">
      <c r="A7" s="281" t="s">
        <v>32</v>
      </c>
      <c r="B7" s="281"/>
      <c r="C7" s="280" t="s">
        <v>347</v>
      </c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</row>
    <row r="8" spans="1:16" ht="15.75">
      <c r="A8" s="281" t="s">
        <v>33</v>
      </c>
      <c r="B8" s="281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</row>
    <row r="9" spans="1:16" ht="18.75">
      <c r="A9" s="21" t="s">
        <v>34</v>
      </c>
      <c r="B9" s="19" t="str">
        <f>'1-1'!B9</f>
        <v>2013.</v>
      </c>
      <c r="C9" s="83" t="s">
        <v>36</v>
      </c>
      <c r="D9" s="306"/>
      <c r="E9" s="306"/>
      <c r="F9" s="307" t="s">
        <v>37</v>
      </c>
      <c r="G9" s="307"/>
      <c r="H9" s="307"/>
      <c r="I9" s="251" t="s">
        <v>38</v>
      </c>
      <c r="J9" s="251"/>
      <c r="K9" s="251"/>
      <c r="L9" s="251"/>
      <c r="M9" s="308">
        <f>P46</f>
        <v>0</v>
      </c>
      <c r="N9" s="309"/>
      <c r="O9" s="3" t="s">
        <v>40</v>
      </c>
      <c r="P9" s="20"/>
    </row>
    <row r="10" spans="1:16" ht="13.5" thickBot="1">
      <c r="A10" s="247"/>
      <c r="B10" s="247"/>
      <c r="C10" s="247"/>
      <c r="D10" s="247"/>
      <c r="E10" s="247"/>
      <c r="F10" s="247"/>
      <c r="G10" s="247"/>
      <c r="H10" s="247"/>
      <c r="I10" s="247"/>
      <c r="J10" s="247" t="s">
        <v>39</v>
      </c>
      <c r="K10" s="247"/>
      <c r="L10" s="19" t="s">
        <v>360</v>
      </c>
      <c r="M10" s="3" t="s">
        <v>35</v>
      </c>
      <c r="N10" s="22">
        <f>'1-1'!N10</f>
        <v>0</v>
      </c>
      <c r="O10" s="253">
        <f>'1-1'!O10:P10</f>
        <v>0</v>
      </c>
      <c r="P10" s="253"/>
    </row>
    <row r="11" spans="1:16" ht="15.75" customHeight="1" thickBot="1">
      <c r="A11" s="6" t="s">
        <v>42</v>
      </c>
      <c r="B11" s="6"/>
      <c r="C11" s="84"/>
      <c r="D11" s="6" t="s">
        <v>43</v>
      </c>
      <c r="E11" s="56" t="s">
        <v>44</v>
      </c>
      <c r="F11" s="254" t="s">
        <v>56</v>
      </c>
      <c r="G11" s="255"/>
      <c r="H11" s="255"/>
      <c r="I11" s="255"/>
      <c r="J11" s="255"/>
      <c r="K11" s="284"/>
      <c r="L11" s="8"/>
      <c r="M11" s="8"/>
      <c r="N11" s="8" t="s">
        <v>46</v>
      </c>
      <c r="O11" s="8" t="s">
        <v>45</v>
      </c>
      <c r="P11" s="7" t="s">
        <v>40</v>
      </c>
    </row>
    <row r="12" spans="1:16" ht="15">
      <c r="A12" s="9" t="s">
        <v>47</v>
      </c>
      <c r="B12" s="9" t="s">
        <v>68</v>
      </c>
      <c r="C12" s="85" t="s">
        <v>55</v>
      </c>
      <c r="D12" s="9" t="s">
        <v>48</v>
      </c>
      <c r="E12" s="57" t="s">
        <v>49</v>
      </c>
      <c r="F12" s="9" t="s">
        <v>57</v>
      </c>
      <c r="G12" s="23" t="s">
        <v>51</v>
      </c>
      <c r="H12" s="6" t="s">
        <v>59</v>
      </c>
      <c r="I12" s="6" t="s">
        <v>50</v>
      </c>
      <c r="J12" s="6" t="s">
        <v>60</v>
      </c>
      <c r="K12" s="6" t="s">
        <v>65</v>
      </c>
      <c r="L12" s="16" t="s">
        <v>61</v>
      </c>
      <c r="M12" s="6" t="s">
        <v>59</v>
      </c>
      <c r="N12" s="6" t="s">
        <v>50</v>
      </c>
      <c r="O12" s="6" t="s">
        <v>60</v>
      </c>
      <c r="P12" s="6" t="s">
        <v>65</v>
      </c>
    </row>
    <row r="13" spans="1:16" ht="15">
      <c r="A13" s="9"/>
      <c r="B13" s="9"/>
      <c r="C13" s="85"/>
      <c r="D13" s="9"/>
      <c r="E13" s="57"/>
      <c r="F13" s="9" t="s">
        <v>66</v>
      </c>
      <c r="G13" s="9" t="s">
        <v>58</v>
      </c>
      <c r="H13" s="9" t="s">
        <v>63</v>
      </c>
      <c r="I13" s="9" t="s">
        <v>62</v>
      </c>
      <c r="J13" s="9" t="s">
        <v>64</v>
      </c>
      <c r="K13" s="9" t="s">
        <v>40</v>
      </c>
      <c r="L13" s="18" t="s">
        <v>67</v>
      </c>
      <c r="M13" s="9" t="s">
        <v>63</v>
      </c>
      <c r="N13" s="9" t="s">
        <v>62</v>
      </c>
      <c r="O13" s="9" t="s">
        <v>64</v>
      </c>
      <c r="P13" s="9" t="s">
        <v>40</v>
      </c>
    </row>
    <row r="14" spans="1:16" ht="15.75" thickBot="1">
      <c r="A14" s="10" t="s">
        <v>52</v>
      </c>
      <c r="B14" s="10"/>
      <c r="C14" s="86"/>
      <c r="D14" s="10"/>
      <c r="E14" s="58"/>
      <c r="F14" s="10" t="s">
        <v>73</v>
      </c>
      <c r="G14" s="10" t="s">
        <v>74</v>
      </c>
      <c r="H14" s="10" t="s">
        <v>40</v>
      </c>
      <c r="I14" s="10" t="s">
        <v>40</v>
      </c>
      <c r="J14" s="10" t="s">
        <v>40</v>
      </c>
      <c r="K14" s="10"/>
      <c r="L14" s="17" t="s">
        <v>73</v>
      </c>
      <c r="M14" s="10" t="s">
        <v>40</v>
      </c>
      <c r="N14" s="10" t="s">
        <v>40</v>
      </c>
      <c r="O14" s="10" t="s">
        <v>40</v>
      </c>
      <c r="P14" s="10"/>
    </row>
    <row r="15" spans="1:16" ht="15.75" thickBot="1">
      <c r="A15" s="11">
        <v>1</v>
      </c>
      <c r="B15" s="11">
        <v>2</v>
      </c>
      <c r="C15" s="87">
        <v>3</v>
      </c>
      <c r="D15" s="11">
        <v>4</v>
      </c>
      <c r="E15" s="59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1">
        <v>12</v>
      </c>
      <c r="M15" s="11">
        <v>13</v>
      </c>
      <c r="N15" s="11">
        <v>14</v>
      </c>
      <c r="O15" s="11">
        <v>15</v>
      </c>
      <c r="P15" s="11">
        <v>16</v>
      </c>
    </row>
    <row r="16" spans="1:16" ht="15">
      <c r="A16" s="189"/>
      <c r="B16" s="201"/>
      <c r="C16" s="183"/>
      <c r="D16" s="185"/>
      <c r="E16" s="199"/>
      <c r="F16" s="62"/>
      <c r="G16" s="63"/>
      <c r="H16" s="63"/>
      <c r="I16" s="63"/>
      <c r="J16" s="63"/>
      <c r="K16" s="64"/>
      <c r="L16" s="64"/>
      <c r="M16" s="64"/>
      <c r="N16" s="64"/>
      <c r="O16" s="64"/>
      <c r="P16" s="64"/>
    </row>
    <row r="17" spans="1:16" ht="15">
      <c r="A17" s="189"/>
      <c r="B17" s="201"/>
      <c r="C17" s="214" t="s">
        <v>144</v>
      </c>
      <c r="D17" s="185"/>
      <c r="E17" s="199"/>
      <c r="F17" s="62"/>
      <c r="G17" s="63"/>
      <c r="H17" s="63"/>
      <c r="I17" s="63"/>
      <c r="J17" s="63"/>
      <c r="K17" s="64"/>
      <c r="L17" s="64"/>
      <c r="M17" s="64"/>
      <c r="N17" s="64"/>
      <c r="O17" s="64"/>
      <c r="P17" s="64"/>
    </row>
    <row r="18" spans="1:16" ht="30">
      <c r="A18" s="189">
        <v>1</v>
      </c>
      <c r="B18" s="192" t="s">
        <v>354</v>
      </c>
      <c r="C18" s="183" t="s">
        <v>146</v>
      </c>
      <c r="D18" s="185" t="s">
        <v>123</v>
      </c>
      <c r="E18" s="188">
        <v>195.615</v>
      </c>
      <c r="F18" s="62"/>
      <c r="G18" s="63"/>
      <c r="H18" s="63"/>
      <c r="I18" s="63"/>
      <c r="J18" s="63"/>
      <c r="K18" s="64"/>
      <c r="L18" s="64"/>
      <c r="M18" s="64"/>
      <c r="N18" s="64"/>
      <c r="O18" s="64"/>
      <c r="P18" s="64"/>
    </row>
    <row r="19" spans="1:19" s="31" customFormat="1" ht="18">
      <c r="A19" s="215">
        <v>2</v>
      </c>
      <c r="B19" s="192" t="s">
        <v>354</v>
      </c>
      <c r="C19" s="216" t="s">
        <v>147</v>
      </c>
      <c r="D19" s="217" t="s">
        <v>148</v>
      </c>
      <c r="E19" s="188">
        <v>368</v>
      </c>
      <c r="F19" s="62"/>
      <c r="G19" s="63"/>
      <c r="H19" s="63"/>
      <c r="I19" s="63"/>
      <c r="J19" s="63"/>
      <c r="K19" s="64"/>
      <c r="L19" s="64"/>
      <c r="M19" s="64"/>
      <c r="N19" s="64"/>
      <c r="O19" s="64"/>
      <c r="P19" s="64"/>
      <c r="S19" s="219"/>
    </row>
    <row r="20" spans="1:19" s="31" customFormat="1" ht="30">
      <c r="A20" s="189">
        <v>3</v>
      </c>
      <c r="B20" s="192" t="s">
        <v>354</v>
      </c>
      <c r="C20" s="216" t="s">
        <v>149</v>
      </c>
      <c r="D20" s="217" t="s">
        <v>148</v>
      </c>
      <c r="E20" s="218">
        <v>368</v>
      </c>
      <c r="F20" s="62"/>
      <c r="G20" s="63"/>
      <c r="H20" s="63"/>
      <c r="I20" s="63"/>
      <c r="J20" s="63"/>
      <c r="K20" s="64"/>
      <c r="L20" s="64"/>
      <c r="M20" s="64"/>
      <c r="N20" s="64"/>
      <c r="O20" s="64"/>
      <c r="P20" s="64"/>
      <c r="S20" s="219"/>
    </row>
    <row r="21" spans="1:19" s="31" customFormat="1" ht="45">
      <c r="A21" s="215">
        <v>4</v>
      </c>
      <c r="B21" s="192" t="s">
        <v>354</v>
      </c>
      <c r="C21" s="216" t="s">
        <v>175</v>
      </c>
      <c r="D21" s="217" t="s">
        <v>148</v>
      </c>
      <c r="E21" s="218">
        <v>368</v>
      </c>
      <c r="F21" s="62"/>
      <c r="G21" s="63"/>
      <c r="H21" s="63"/>
      <c r="I21" s="63"/>
      <c r="J21" s="63"/>
      <c r="K21" s="64"/>
      <c r="L21" s="64"/>
      <c r="M21" s="64"/>
      <c r="N21" s="64"/>
      <c r="O21" s="64"/>
      <c r="P21" s="64"/>
      <c r="S21" s="219"/>
    </row>
    <row r="22" spans="1:19" s="31" customFormat="1" ht="18">
      <c r="A22" s="189">
        <v>5</v>
      </c>
      <c r="B22" s="192" t="s">
        <v>354</v>
      </c>
      <c r="C22" s="220" t="s">
        <v>173</v>
      </c>
      <c r="D22" s="217" t="s">
        <v>148</v>
      </c>
      <c r="E22" s="221">
        <v>404.8</v>
      </c>
      <c r="F22" s="62"/>
      <c r="G22" s="63"/>
      <c r="H22" s="63"/>
      <c r="I22" s="63"/>
      <c r="J22" s="63"/>
      <c r="K22" s="64"/>
      <c r="L22" s="64"/>
      <c r="M22" s="64"/>
      <c r="N22" s="64"/>
      <c r="O22" s="64"/>
      <c r="P22" s="64"/>
      <c r="S22" s="219"/>
    </row>
    <row r="23" spans="1:19" s="31" customFormat="1" ht="15">
      <c r="A23" s="215">
        <v>6</v>
      </c>
      <c r="B23" s="192" t="s">
        <v>354</v>
      </c>
      <c r="C23" s="220" t="s">
        <v>150</v>
      </c>
      <c r="D23" s="222" t="s">
        <v>9</v>
      </c>
      <c r="E23" s="221">
        <v>1472</v>
      </c>
      <c r="F23" s="62"/>
      <c r="G23" s="63"/>
      <c r="H23" s="63"/>
      <c r="I23" s="63"/>
      <c r="J23" s="63"/>
      <c r="K23" s="64"/>
      <c r="L23" s="64"/>
      <c r="M23" s="64"/>
      <c r="N23" s="64"/>
      <c r="O23" s="64"/>
      <c r="P23" s="64"/>
      <c r="S23" s="219"/>
    </row>
    <row r="24" spans="1:19" s="31" customFormat="1" ht="15">
      <c r="A24" s="189">
        <v>7</v>
      </c>
      <c r="B24" s="192" t="s">
        <v>354</v>
      </c>
      <c r="C24" s="220" t="s">
        <v>151</v>
      </c>
      <c r="D24" s="217" t="s">
        <v>0</v>
      </c>
      <c r="E24" s="221">
        <v>1472</v>
      </c>
      <c r="F24" s="62"/>
      <c r="G24" s="63"/>
      <c r="H24" s="63"/>
      <c r="I24" s="63"/>
      <c r="J24" s="63"/>
      <c r="K24" s="64"/>
      <c r="L24" s="64"/>
      <c r="M24" s="64"/>
      <c r="N24" s="64"/>
      <c r="O24" s="64"/>
      <c r="P24" s="64"/>
      <c r="S24" s="219"/>
    </row>
    <row r="25" spans="1:19" s="31" customFormat="1" ht="18" customHeight="1">
      <c r="A25" s="215">
        <v>8</v>
      </c>
      <c r="B25" s="192" t="s">
        <v>354</v>
      </c>
      <c r="C25" s="216" t="s">
        <v>152</v>
      </c>
      <c r="D25" s="217" t="s">
        <v>148</v>
      </c>
      <c r="E25" s="218">
        <v>368</v>
      </c>
      <c r="F25" s="62"/>
      <c r="G25" s="63"/>
      <c r="H25" s="63"/>
      <c r="I25" s="63"/>
      <c r="J25" s="63"/>
      <c r="K25" s="64"/>
      <c r="L25" s="64"/>
      <c r="M25" s="64"/>
      <c r="N25" s="64"/>
      <c r="O25" s="64"/>
      <c r="P25" s="64"/>
      <c r="S25" s="219"/>
    </row>
    <row r="26" spans="1:19" s="31" customFormat="1" ht="18">
      <c r="A26" s="189">
        <v>9</v>
      </c>
      <c r="B26" s="192" t="s">
        <v>354</v>
      </c>
      <c r="C26" s="220" t="s">
        <v>153</v>
      </c>
      <c r="D26" s="217" t="s">
        <v>148</v>
      </c>
      <c r="E26" s="221">
        <v>404.8</v>
      </c>
      <c r="F26" s="62"/>
      <c r="G26" s="63"/>
      <c r="H26" s="63"/>
      <c r="I26" s="63"/>
      <c r="J26" s="63"/>
      <c r="K26" s="64"/>
      <c r="L26" s="64"/>
      <c r="M26" s="64"/>
      <c r="N26" s="64"/>
      <c r="O26" s="64"/>
      <c r="P26" s="64"/>
      <c r="S26" s="219"/>
    </row>
    <row r="27" spans="1:19" s="31" customFormat="1" ht="15">
      <c r="A27" s="215">
        <v>10</v>
      </c>
      <c r="B27" s="192" t="s">
        <v>354</v>
      </c>
      <c r="C27" s="220" t="s">
        <v>154</v>
      </c>
      <c r="D27" s="222" t="s">
        <v>9</v>
      </c>
      <c r="E27" s="221">
        <v>1840</v>
      </c>
      <c r="F27" s="62"/>
      <c r="G27" s="63"/>
      <c r="H27" s="63"/>
      <c r="I27" s="63"/>
      <c r="J27" s="63"/>
      <c r="K27" s="64"/>
      <c r="L27" s="64"/>
      <c r="M27" s="64"/>
      <c r="N27" s="64"/>
      <c r="O27" s="64"/>
      <c r="P27" s="64"/>
      <c r="S27" s="219"/>
    </row>
    <row r="28" spans="1:16" ht="29.25" customHeight="1">
      <c r="A28" s="189">
        <v>11</v>
      </c>
      <c r="B28" s="192" t="s">
        <v>354</v>
      </c>
      <c r="C28" s="183" t="s">
        <v>170</v>
      </c>
      <c r="D28" s="185" t="s">
        <v>123</v>
      </c>
      <c r="E28" s="199">
        <v>146.865</v>
      </c>
      <c r="F28" s="62"/>
      <c r="G28" s="63"/>
      <c r="H28" s="63"/>
      <c r="I28" s="63"/>
      <c r="J28" s="63"/>
      <c r="K28" s="64"/>
      <c r="L28" s="64"/>
      <c r="M28" s="64"/>
      <c r="N28" s="64"/>
      <c r="O28" s="64"/>
      <c r="P28" s="64"/>
    </row>
    <row r="29" spans="1:19" s="31" customFormat="1" ht="30">
      <c r="A29" s="215">
        <v>12</v>
      </c>
      <c r="B29" s="192" t="s">
        <v>354</v>
      </c>
      <c r="C29" s="216" t="s">
        <v>155</v>
      </c>
      <c r="D29" s="217" t="s">
        <v>148</v>
      </c>
      <c r="E29" s="218">
        <v>134</v>
      </c>
      <c r="F29" s="62"/>
      <c r="G29" s="63"/>
      <c r="H29" s="63"/>
      <c r="I29" s="63"/>
      <c r="J29" s="63"/>
      <c r="K29" s="64"/>
      <c r="L29" s="64"/>
      <c r="M29" s="64"/>
      <c r="N29" s="64"/>
      <c r="O29" s="64"/>
      <c r="P29" s="64"/>
      <c r="S29" s="219"/>
    </row>
    <row r="30" spans="1:19" s="31" customFormat="1" ht="15">
      <c r="A30" s="189">
        <v>13</v>
      </c>
      <c r="B30" s="192" t="s">
        <v>354</v>
      </c>
      <c r="C30" s="220" t="s">
        <v>156</v>
      </c>
      <c r="D30" s="222" t="s">
        <v>9</v>
      </c>
      <c r="E30" s="221">
        <v>147.4</v>
      </c>
      <c r="F30" s="62"/>
      <c r="G30" s="63"/>
      <c r="H30" s="63"/>
      <c r="I30" s="63"/>
      <c r="J30" s="63"/>
      <c r="K30" s="64"/>
      <c r="L30" s="64"/>
      <c r="M30" s="64"/>
      <c r="N30" s="64"/>
      <c r="O30" s="64"/>
      <c r="P30" s="64"/>
      <c r="S30" s="219"/>
    </row>
    <row r="31" spans="1:19" s="31" customFormat="1" ht="15">
      <c r="A31" s="215">
        <v>14</v>
      </c>
      <c r="B31" s="192" t="s">
        <v>354</v>
      </c>
      <c r="C31" s="220" t="s">
        <v>157</v>
      </c>
      <c r="D31" s="222" t="s">
        <v>9</v>
      </c>
      <c r="E31" s="221">
        <v>536</v>
      </c>
      <c r="F31" s="62"/>
      <c r="G31" s="63"/>
      <c r="H31" s="63"/>
      <c r="I31" s="63"/>
      <c r="J31" s="63"/>
      <c r="K31" s="64"/>
      <c r="L31" s="64"/>
      <c r="M31" s="64"/>
      <c r="N31" s="64"/>
      <c r="O31" s="64"/>
      <c r="P31" s="64"/>
      <c r="S31" s="219"/>
    </row>
    <row r="32" spans="1:19" s="31" customFormat="1" ht="18">
      <c r="A32" s="189">
        <v>15</v>
      </c>
      <c r="B32" s="192" t="s">
        <v>354</v>
      </c>
      <c r="C32" s="223" t="s">
        <v>158</v>
      </c>
      <c r="D32" s="217" t="s">
        <v>148</v>
      </c>
      <c r="E32" s="218">
        <v>134</v>
      </c>
      <c r="F32" s="62"/>
      <c r="G32" s="63"/>
      <c r="H32" s="63"/>
      <c r="I32" s="63"/>
      <c r="J32" s="63"/>
      <c r="K32" s="64"/>
      <c r="L32" s="64"/>
      <c r="M32" s="64"/>
      <c r="N32" s="64"/>
      <c r="O32" s="64"/>
      <c r="P32" s="64"/>
      <c r="S32" s="219"/>
    </row>
    <row r="33" spans="1:19" s="31" customFormat="1" ht="15">
      <c r="A33" s="215">
        <v>16</v>
      </c>
      <c r="B33" s="192" t="s">
        <v>354</v>
      </c>
      <c r="C33" s="224" t="s">
        <v>159</v>
      </c>
      <c r="D33" s="217" t="s">
        <v>160</v>
      </c>
      <c r="E33" s="221">
        <v>20.099999999999998</v>
      </c>
      <c r="F33" s="62"/>
      <c r="G33" s="63"/>
      <c r="H33" s="63"/>
      <c r="I33" s="63"/>
      <c r="J33" s="63"/>
      <c r="K33" s="64"/>
      <c r="L33" s="64"/>
      <c r="M33" s="64"/>
      <c r="N33" s="64"/>
      <c r="O33" s="64"/>
      <c r="P33" s="64"/>
      <c r="S33" s="219"/>
    </row>
    <row r="34" spans="1:19" s="31" customFormat="1" ht="15">
      <c r="A34" s="189">
        <v>17</v>
      </c>
      <c r="B34" s="192" t="s">
        <v>354</v>
      </c>
      <c r="C34" s="224" t="s">
        <v>161</v>
      </c>
      <c r="D34" s="217" t="s">
        <v>160</v>
      </c>
      <c r="E34" s="221">
        <v>53.6</v>
      </c>
      <c r="F34" s="62"/>
      <c r="G34" s="63"/>
      <c r="H34" s="63"/>
      <c r="I34" s="63"/>
      <c r="J34" s="63"/>
      <c r="K34" s="64"/>
      <c r="L34" s="64"/>
      <c r="M34" s="64"/>
      <c r="N34" s="64"/>
      <c r="O34" s="64"/>
      <c r="P34" s="64"/>
      <c r="S34" s="219"/>
    </row>
    <row r="35" spans="1:19" s="31" customFormat="1" ht="45">
      <c r="A35" s="215">
        <v>18</v>
      </c>
      <c r="B35" s="192" t="s">
        <v>354</v>
      </c>
      <c r="C35" s="216" t="s">
        <v>174</v>
      </c>
      <c r="D35" s="217" t="s">
        <v>148</v>
      </c>
      <c r="E35" s="218">
        <v>3.5</v>
      </c>
      <c r="F35" s="62"/>
      <c r="G35" s="63"/>
      <c r="H35" s="63"/>
      <c r="I35" s="63"/>
      <c r="J35" s="63"/>
      <c r="K35" s="64"/>
      <c r="L35" s="64"/>
      <c r="M35" s="64"/>
      <c r="N35" s="64"/>
      <c r="O35" s="64"/>
      <c r="P35" s="64"/>
      <c r="S35" s="219"/>
    </row>
    <row r="36" spans="1:19" s="31" customFormat="1" ht="18">
      <c r="A36" s="189">
        <v>19</v>
      </c>
      <c r="B36" s="192" t="s">
        <v>354</v>
      </c>
      <c r="C36" s="220" t="s">
        <v>176</v>
      </c>
      <c r="D36" s="217" t="s">
        <v>148</v>
      </c>
      <c r="E36" s="221">
        <v>3.8500000000000005</v>
      </c>
      <c r="F36" s="62"/>
      <c r="G36" s="63"/>
      <c r="H36" s="63"/>
      <c r="I36" s="63"/>
      <c r="J36" s="63"/>
      <c r="K36" s="64"/>
      <c r="L36" s="64"/>
      <c r="M36" s="64"/>
      <c r="N36" s="64"/>
      <c r="O36" s="64"/>
      <c r="P36" s="64"/>
      <c r="S36" s="219"/>
    </row>
    <row r="37" spans="1:19" s="31" customFormat="1" ht="15">
      <c r="A37" s="215">
        <v>20</v>
      </c>
      <c r="B37" s="192" t="s">
        <v>354</v>
      </c>
      <c r="C37" s="220" t="s">
        <v>150</v>
      </c>
      <c r="D37" s="222" t="s">
        <v>9</v>
      </c>
      <c r="E37" s="221">
        <v>14</v>
      </c>
      <c r="F37" s="62"/>
      <c r="G37" s="63"/>
      <c r="H37" s="63"/>
      <c r="I37" s="63"/>
      <c r="J37" s="63"/>
      <c r="K37" s="64"/>
      <c r="L37" s="64"/>
      <c r="M37" s="64"/>
      <c r="N37" s="64"/>
      <c r="O37" s="64"/>
      <c r="P37" s="64"/>
      <c r="S37" s="219"/>
    </row>
    <row r="38" spans="1:16" ht="15">
      <c r="A38" s="189">
        <v>21</v>
      </c>
      <c r="B38" s="192" t="s">
        <v>354</v>
      </c>
      <c r="C38" s="225" t="s">
        <v>177</v>
      </c>
      <c r="D38" s="185" t="s">
        <v>0</v>
      </c>
      <c r="E38" s="226">
        <v>2</v>
      </c>
      <c r="F38" s="62"/>
      <c r="G38" s="63"/>
      <c r="H38" s="63"/>
      <c r="I38" s="63"/>
      <c r="J38" s="63"/>
      <c r="K38" s="64"/>
      <c r="L38" s="64"/>
      <c r="M38" s="64"/>
      <c r="N38" s="64"/>
      <c r="O38" s="64"/>
      <c r="P38" s="64"/>
    </row>
    <row r="39" spans="1:16" ht="15">
      <c r="A39" s="215">
        <v>22</v>
      </c>
      <c r="B39" s="192" t="s">
        <v>354</v>
      </c>
      <c r="C39" s="183" t="s">
        <v>178</v>
      </c>
      <c r="D39" s="185" t="s">
        <v>41</v>
      </c>
      <c r="E39" s="199">
        <v>0.7200000000000001</v>
      </c>
      <c r="F39" s="62"/>
      <c r="G39" s="63"/>
      <c r="H39" s="63"/>
      <c r="I39" s="63"/>
      <c r="J39" s="63"/>
      <c r="K39" s="64"/>
      <c r="L39" s="64"/>
      <c r="M39" s="64"/>
      <c r="N39" s="64"/>
      <c r="O39" s="64"/>
      <c r="P39" s="64"/>
    </row>
    <row r="40" spans="1:19" s="31" customFormat="1" ht="18">
      <c r="A40" s="189">
        <v>23</v>
      </c>
      <c r="B40" s="192" t="s">
        <v>354</v>
      </c>
      <c r="C40" s="220" t="s">
        <v>179</v>
      </c>
      <c r="D40" s="217" t="s">
        <v>148</v>
      </c>
      <c r="E40" s="221">
        <v>0.7920000000000001</v>
      </c>
      <c r="F40" s="62"/>
      <c r="G40" s="63"/>
      <c r="H40" s="63"/>
      <c r="I40" s="63"/>
      <c r="J40" s="63"/>
      <c r="K40" s="64"/>
      <c r="L40" s="64"/>
      <c r="M40" s="64"/>
      <c r="N40" s="64"/>
      <c r="O40" s="64"/>
      <c r="P40" s="64"/>
      <c r="S40" s="219"/>
    </row>
    <row r="41" spans="1:16" ht="15">
      <c r="A41" s="189"/>
      <c r="B41" s="201"/>
      <c r="C41" s="183"/>
      <c r="D41" s="185"/>
      <c r="E41" s="199"/>
      <c r="F41" s="62"/>
      <c r="G41" s="63">
        <v>0</v>
      </c>
      <c r="H41" s="63"/>
      <c r="I41" s="63"/>
      <c r="J41" s="63"/>
      <c r="K41" s="64"/>
      <c r="L41" s="64"/>
      <c r="M41" s="64"/>
      <c r="N41" s="64"/>
      <c r="O41" s="64"/>
      <c r="P41" s="64"/>
    </row>
    <row r="42" spans="1:16" ht="15.75" thickBot="1">
      <c r="A42" s="74"/>
      <c r="B42" s="66"/>
      <c r="C42" s="67" t="s">
        <v>8</v>
      </c>
      <c r="D42" s="68" t="s">
        <v>40</v>
      </c>
      <c r="E42" s="69"/>
      <c r="F42" s="70"/>
      <c r="G42" s="71"/>
      <c r="H42" s="71"/>
      <c r="I42" s="71"/>
      <c r="J42" s="71"/>
      <c r="K42" s="72"/>
      <c r="L42" s="73"/>
      <c r="M42" s="73"/>
      <c r="N42" s="73"/>
      <c r="O42" s="73"/>
      <c r="P42" s="73"/>
    </row>
    <row r="43" spans="1:16" ht="15">
      <c r="A43" s="13"/>
      <c r="B43" s="5"/>
      <c r="C43" s="312" t="s">
        <v>359</v>
      </c>
      <c r="D43" s="286"/>
      <c r="E43" s="286"/>
      <c r="F43" s="286"/>
      <c r="G43" s="286"/>
      <c r="H43" s="286"/>
      <c r="I43" s="286"/>
      <c r="J43" s="286"/>
      <c r="K43" s="287"/>
      <c r="L43" s="24"/>
      <c r="M43" s="15"/>
      <c r="N43" s="2"/>
      <c r="O43" s="14"/>
      <c r="P43" s="65"/>
    </row>
    <row r="44" spans="1:16" ht="15">
      <c r="A44" s="25"/>
      <c r="B44" s="26"/>
      <c r="C44" s="292" t="s">
        <v>54</v>
      </c>
      <c r="D44" s="293"/>
      <c r="E44" s="293"/>
      <c r="F44" s="293"/>
      <c r="G44" s="293"/>
      <c r="H44" s="293"/>
      <c r="I44" s="293"/>
      <c r="J44" s="293"/>
      <c r="K44" s="294"/>
      <c r="L44" s="27"/>
      <c r="M44" s="32"/>
      <c r="N44" s="32"/>
      <c r="O44" s="32"/>
      <c r="P44" s="32"/>
    </row>
    <row r="45" spans="1:16" ht="15">
      <c r="A45" s="299"/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1"/>
    </row>
    <row r="46" spans="1:18" s="31" customFormat="1" ht="14.25">
      <c r="A46" s="290" t="s">
        <v>76</v>
      </c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8"/>
      <c r="O46" s="28"/>
      <c r="P46" s="133"/>
      <c r="R46" s="33"/>
    </row>
    <row r="47" spans="1:16" ht="15">
      <c r="A47" s="297"/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98"/>
    </row>
    <row r="48" spans="1:16" ht="15">
      <c r="A48" s="303" t="s">
        <v>69</v>
      </c>
      <c r="B48" s="289"/>
      <c r="C48" s="288"/>
      <c r="D48" s="288"/>
      <c r="E48" s="288"/>
      <c r="F48" s="289"/>
      <c r="G48" s="289"/>
      <c r="H48" s="289"/>
      <c r="I48" s="289" t="s">
        <v>71</v>
      </c>
      <c r="J48" s="289"/>
      <c r="K48" s="289"/>
      <c r="L48" s="288"/>
      <c r="M48" s="288"/>
      <c r="N48" s="288"/>
      <c r="O48" s="288"/>
      <c r="P48" s="302"/>
    </row>
    <row r="49" spans="1:16" ht="15">
      <c r="A49" s="303"/>
      <c r="B49" s="289"/>
      <c r="C49" s="304" t="s">
        <v>70</v>
      </c>
      <c r="D49" s="304"/>
      <c r="E49" s="304"/>
      <c r="F49" s="289"/>
      <c r="G49" s="289"/>
      <c r="H49" s="289"/>
      <c r="I49" s="289"/>
      <c r="J49" s="289"/>
      <c r="K49" s="289"/>
      <c r="L49" s="304" t="s">
        <v>70</v>
      </c>
      <c r="M49" s="304"/>
      <c r="N49" s="304"/>
      <c r="O49" s="304"/>
      <c r="P49" s="305"/>
    </row>
    <row r="50" spans="1:16" ht="15">
      <c r="A50" s="297"/>
      <c r="B50" s="265"/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98"/>
    </row>
    <row r="51" spans="1:16" s="4" customFormat="1" ht="15">
      <c r="A51" s="134"/>
      <c r="B51" s="135"/>
      <c r="C51" s="136"/>
      <c r="D51" s="137"/>
      <c r="E51" s="145"/>
      <c r="F51" s="138"/>
      <c r="G51" s="138"/>
      <c r="H51" s="137"/>
      <c r="I51" s="138"/>
      <c r="J51" s="295"/>
      <c r="K51" s="295"/>
      <c r="L51" s="296"/>
      <c r="M51" s="296"/>
      <c r="N51" s="296"/>
      <c r="O51" s="296"/>
      <c r="P51" s="139"/>
    </row>
    <row r="52" ht="15">
      <c r="F52" s="12"/>
    </row>
    <row r="53" ht="15">
      <c r="F53" s="12"/>
    </row>
    <row r="54" ht="15">
      <c r="F54" s="12"/>
    </row>
    <row r="55" ht="15">
      <c r="F55" s="12"/>
    </row>
    <row r="56" ht="15">
      <c r="F56" s="12"/>
    </row>
    <row r="57" ht="15">
      <c r="F57" s="12"/>
    </row>
    <row r="58" ht="15">
      <c r="F58" s="12"/>
    </row>
  </sheetData>
  <sheetProtection/>
  <mergeCells count="37">
    <mergeCell ref="A5:B5"/>
    <mergeCell ref="C5:P5"/>
    <mergeCell ref="A1:P1"/>
    <mergeCell ref="A2:P2"/>
    <mergeCell ref="A3:P3"/>
    <mergeCell ref="A4:B4"/>
    <mergeCell ref="C4:P4"/>
    <mergeCell ref="C6:P6"/>
    <mergeCell ref="A7:B7"/>
    <mergeCell ref="C7:P7"/>
    <mergeCell ref="D9:E9"/>
    <mergeCell ref="F9:H9"/>
    <mergeCell ref="I9:L9"/>
    <mergeCell ref="M9:N9"/>
    <mergeCell ref="A8:B8"/>
    <mergeCell ref="C8:P8"/>
    <mergeCell ref="A6:B6"/>
    <mergeCell ref="J51:O51"/>
    <mergeCell ref="A47:P47"/>
    <mergeCell ref="A45:P45"/>
    <mergeCell ref="L48:P48"/>
    <mergeCell ref="A48:B48"/>
    <mergeCell ref="A49:B49"/>
    <mergeCell ref="C49:E49"/>
    <mergeCell ref="F49:K49"/>
    <mergeCell ref="L49:P49"/>
    <mergeCell ref="A50:P50"/>
    <mergeCell ref="O10:P10"/>
    <mergeCell ref="F11:K11"/>
    <mergeCell ref="C43:K43"/>
    <mergeCell ref="C48:E48"/>
    <mergeCell ref="F48:H48"/>
    <mergeCell ref="I48:K48"/>
    <mergeCell ref="A46:M46"/>
    <mergeCell ref="C44:K44"/>
    <mergeCell ref="A10:I10"/>
    <mergeCell ref="J10:K10"/>
  </mergeCells>
  <printOptions gridLines="1" horizontalCentered="1"/>
  <pageMargins left="0" right="0" top="1.1023622047244095" bottom="0.7086614173228347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7"/>
  <sheetViews>
    <sheetView showZeros="0" zoomScale="75" zoomScaleNormal="75" zoomScalePageLayoutView="0" workbookViewId="0" topLeftCell="A37">
      <selection activeCell="L52" sqref="L52:P53"/>
    </sheetView>
  </sheetViews>
  <sheetFormatPr defaultColWidth="9.125" defaultRowHeight="12.75"/>
  <cols>
    <col min="1" max="1" width="7.25390625" style="1" customWidth="1"/>
    <col min="2" max="2" width="8.25390625" style="1" customWidth="1"/>
    <col min="3" max="3" width="46.75390625" style="88" customWidth="1"/>
    <col min="4" max="4" width="8.375" style="1" customWidth="1"/>
    <col min="5" max="5" width="9.625" style="60" bestFit="1" customWidth="1"/>
    <col min="6" max="6" width="6.75390625" style="1" customWidth="1"/>
    <col min="7" max="7" width="7.00390625" style="1" customWidth="1"/>
    <col min="8" max="8" width="7.00390625" style="1" bestFit="1" customWidth="1"/>
    <col min="9" max="9" width="7.625" style="1" customWidth="1"/>
    <col min="10" max="10" width="6.25390625" style="1" customWidth="1"/>
    <col min="11" max="11" width="8.375" style="1" bestFit="1" customWidth="1"/>
    <col min="12" max="12" width="9.375" style="1" customWidth="1"/>
    <col min="13" max="13" width="10.125" style="1" bestFit="1" customWidth="1"/>
    <col min="14" max="14" width="10.625" style="1" customWidth="1"/>
    <col min="15" max="15" width="9.625" style="1" bestFit="1" customWidth="1"/>
    <col min="16" max="16" width="10.375" style="1" customWidth="1"/>
    <col min="17" max="17" width="9.125" style="1" customWidth="1"/>
    <col min="18" max="18" width="9.625" style="1" bestFit="1" customWidth="1"/>
    <col min="19" max="16384" width="9.125" style="1" customWidth="1"/>
  </cols>
  <sheetData>
    <row r="1" spans="1:16" ht="23.25">
      <c r="A1" s="310" t="s">
        <v>24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spans="1:16" ht="18.75">
      <c r="A2" s="250" t="s">
        <v>180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</row>
    <row r="3" spans="1:16" ht="12.75">
      <c r="A3" s="251" t="s">
        <v>29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16" ht="15.75">
      <c r="A4" s="281" t="s">
        <v>30</v>
      </c>
      <c r="B4" s="281"/>
      <c r="C4" s="256" t="s">
        <v>350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</row>
    <row r="5" spans="1:16" ht="15.75">
      <c r="A5" s="247"/>
      <c r="B5" s="247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1:16" ht="15.75">
      <c r="A6" s="281" t="s">
        <v>31</v>
      </c>
      <c r="B6" s="281"/>
      <c r="C6" s="256" t="s">
        <v>353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</row>
    <row r="7" spans="1:16" ht="15.75">
      <c r="A7" s="281" t="s">
        <v>32</v>
      </c>
      <c r="B7" s="281"/>
      <c r="C7" s="280" t="s">
        <v>347</v>
      </c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</row>
    <row r="8" spans="1:16" ht="15.75">
      <c r="A8" s="281" t="s">
        <v>33</v>
      </c>
      <c r="B8" s="281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</row>
    <row r="9" spans="1:16" ht="18.75">
      <c r="A9" s="21" t="s">
        <v>34</v>
      </c>
      <c r="B9" s="19" t="str">
        <f>'1-1'!B9</f>
        <v>2013.</v>
      </c>
      <c r="C9" s="83" t="s">
        <v>36</v>
      </c>
      <c r="D9" s="306"/>
      <c r="E9" s="306"/>
      <c r="F9" s="307" t="s">
        <v>37</v>
      </c>
      <c r="G9" s="307"/>
      <c r="H9" s="307"/>
      <c r="I9" s="251" t="s">
        <v>38</v>
      </c>
      <c r="J9" s="251"/>
      <c r="K9" s="251"/>
      <c r="L9" s="251"/>
      <c r="M9" s="308">
        <f>P55</f>
        <v>0</v>
      </c>
      <c r="N9" s="309"/>
      <c r="O9" s="3" t="s">
        <v>40</v>
      </c>
      <c r="P9" s="20"/>
    </row>
    <row r="10" spans="1:16" ht="13.5" thickBot="1">
      <c r="A10" s="247"/>
      <c r="B10" s="247"/>
      <c r="C10" s="247"/>
      <c r="D10" s="247"/>
      <c r="E10" s="247"/>
      <c r="F10" s="247"/>
      <c r="G10" s="247"/>
      <c r="H10" s="247"/>
      <c r="I10" s="247"/>
      <c r="J10" s="247" t="s">
        <v>39</v>
      </c>
      <c r="K10" s="247"/>
      <c r="L10" s="19" t="s">
        <v>360</v>
      </c>
      <c r="M10" s="3" t="s">
        <v>35</v>
      </c>
      <c r="N10" s="22">
        <f>'1-1'!N10</f>
        <v>0</v>
      </c>
      <c r="O10" s="253">
        <f>'1-1'!O10:P10</f>
        <v>0</v>
      </c>
      <c r="P10" s="253"/>
    </row>
    <row r="11" spans="1:16" ht="15.75" customHeight="1" thickBot="1">
      <c r="A11" s="6" t="s">
        <v>42</v>
      </c>
      <c r="B11" s="6"/>
      <c r="C11" s="84"/>
      <c r="D11" s="6" t="s">
        <v>43</v>
      </c>
      <c r="E11" s="56" t="s">
        <v>44</v>
      </c>
      <c r="F11" s="254" t="s">
        <v>56</v>
      </c>
      <c r="G11" s="255"/>
      <c r="H11" s="255"/>
      <c r="I11" s="255"/>
      <c r="J11" s="255"/>
      <c r="K11" s="284"/>
      <c r="L11" s="8"/>
      <c r="M11" s="8"/>
      <c r="N11" s="8" t="s">
        <v>46</v>
      </c>
      <c r="O11" s="8" t="s">
        <v>45</v>
      </c>
      <c r="P11" s="7" t="s">
        <v>40</v>
      </c>
    </row>
    <row r="12" spans="1:16" ht="15">
      <c r="A12" s="9" t="s">
        <v>47</v>
      </c>
      <c r="B12" s="9" t="s">
        <v>68</v>
      </c>
      <c r="C12" s="85" t="s">
        <v>55</v>
      </c>
      <c r="D12" s="9" t="s">
        <v>48</v>
      </c>
      <c r="E12" s="57" t="s">
        <v>49</v>
      </c>
      <c r="F12" s="9" t="s">
        <v>57</v>
      </c>
      <c r="G12" s="23" t="s">
        <v>51</v>
      </c>
      <c r="H12" s="6" t="s">
        <v>59</v>
      </c>
      <c r="I12" s="6" t="s">
        <v>50</v>
      </c>
      <c r="J12" s="6" t="s">
        <v>60</v>
      </c>
      <c r="K12" s="6" t="s">
        <v>65</v>
      </c>
      <c r="L12" s="16" t="s">
        <v>61</v>
      </c>
      <c r="M12" s="6" t="s">
        <v>59</v>
      </c>
      <c r="N12" s="6" t="s">
        <v>50</v>
      </c>
      <c r="O12" s="6" t="s">
        <v>60</v>
      </c>
      <c r="P12" s="6" t="s">
        <v>65</v>
      </c>
    </row>
    <row r="13" spans="1:16" ht="15">
      <c r="A13" s="9"/>
      <c r="B13" s="9"/>
      <c r="C13" s="85"/>
      <c r="D13" s="9"/>
      <c r="E13" s="57"/>
      <c r="F13" s="9" t="s">
        <v>66</v>
      </c>
      <c r="G13" s="9" t="s">
        <v>58</v>
      </c>
      <c r="H13" s="9" t="s">
        <v>63</v>
      </c>
      <c r="I13" s="9" t="s">
        <v>62</v>
      </c>
      <c r="J13" s="9" t="s">
        <v>64</v>
      </c>
      <c r="K13" s="9" t="s">
        <v>40</v>
      </c>
      <c r="L13" s="18" t="s">
        <v>67</v>
      </c>
      <c r="M13" s="9" t="s">
        <v>63</v>
      </c>
      <c r="N13" s="9" t="s">
        <v>62</v>
      </c>
      <c r="O13" s="9" t="s">
        <v>64</v>
      </c>
      <c r="P13" s="9" t="s">
        <v>40</v>
      </c>
    </row>
    <row r="14" spans="1:16" ht="15.75" thickBot="1">
      <c r="A14" s="10" t="s">
        <v>52</v>
      </c>
      <c r="B14" s="10"/>
      <c r="C14" s="86"/>
      <c r="D14" s="10"/>
      <c r="E14" s="58"/>
      <c r="F14" s="10" t="s">
        <v>73</v>
      </c>
      <c r="G14" s="10" t="s">
        <v>74</v>
      </c>
      <c r="H14" s="10" t="s">
        <v>40</v>
      </c>
      <c r="I14" s="10" t="s">
        <v>40</v>
      </c>
      <c r="J14" s="10" t="s">
        <v>40</v>
      </c>
      <c r="K14" s="10"/>
      <c r="L14" s="17" t="s">
        <v>73</v>
      </c>
      <c r="M14" s="10" t="s">
        <v>40</v>
      </c>
      <c r="N14" s="10" t="s">
        <v>40</v>
      </c>
      <c r="O14" s="10" t="s">
        <v>40</v>
      </c>
      <c r="P14" s="10"/>
    </row>
    <row r="15" spans="1:16" ht="15.75" thickBot="1">
      <c r="A15" s="11">
        <v>1</v>
      </c>
      <c r="B15" s="11">
        <v>2</v>
      </c>
      <c r="C15" s="87">
        <v>3</v>
      </c>
      <c r="D15" s="11">
        <v>4</v>
      </c>
      <c r="E15" s="59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1">
        <v>12</v>
      </c>
      <c r="M15" s="11">
        <v>13</v>
      </c>
      <c r="N15" s="11">
        <v>14</v>
      </c>
      <c r="O15" s="11">
        <v>15</v>
      </c>
      <c r="P15" s="11">
        <v>16</v>
      </c>
    </row>
    <row r="16" spans="1:16" ht="15">
      <c r="A16" s="189"/>
      <c r="B16" s="192"/>
      <c r="C16" s="190"/>
      <c r="D16" s="195"/>
      <c r="E16" s="200"/>
      <c r="F16" s="62"/>
      <c r="G16" s="63"/>
      <c r="H16" s="63"/>
      <c r="I16" s="63"/>
      <c r="J16" s="63"/>
      <c r="K16" s="64"/>
      <c r="L16" s="64"/>
      <c r="M16" s="64"/>
      <c r="N16" s="64"/>
      <c r="O16" s="64"/>
      <c r="P16" s="64"/>
    </row>
    <row r="17" spans="1:16" ht="15">
      <c r="A17" s="189"/>
      <c r="B17" s="192"/>
      <c r="C17" s="214" t="s">
        <v>180</v>
      </c>
      <c r="D17" s="195"/>
      <c r="E17" s="200"/>
      <c r="F17" s="62"/>
      <c r="G17" s="63"/>
      <c r="H17" s="63"/>
      <c r="I17" s="63"/>
      <c r="J17" s="63"/>
      <c r="K17" s="64"/>
      <c r="L17" s="64"/>
      <c r="M17" s="64"/>
      <c r="N17" s="64"/>
      <c r="O17" s="64"/>
      <c r="P17" s="64"/>
    </row>
    <row r="18" spans="1:16" ht="30">
      <c r="A18" s="189">
        <v>1</v>
      </c>
      <c r="B18" s="192" t="s">
        <v>354</v>
      </c>
      <c r="C18" s="227" t="s">
        <v>181</v>
      </c>
      <c r="D18" s="228" t="s">
        <v>148</v>
      </c>
      <c r="E18" s="229">
        <f>142.4*10</f>
        <v>1424</v>
      </c>
      <c r="F18" s="62"/>
      <c r="G18" s="63"/>
      <c r="H18" s="63"/>
      <c r="I18" s="63"/>
      <c r="J18" s="63"/>
      <c r="K18" s="64"/>
      <c r="L18" s="64"/>
      <c r="M18" s="64"/>
      <c r="N18" s="64"/>
      <c r="O18" s="64"/>
      <c r="P18" s="64"/>
    </row>
    <row r="19" spans="1:21" s="31" customFormat="1" ht="18">
      <c r="A19" s="189">
        <v>2</v>
      </c>
      <c r="B19" s="192" t="s">
        <v>354</v>
      </c>
      <c r="C19" s="227" t="s">
        <v>182</v>
      </c>
      <c r="D19" s="228" t="s">
        <v>148</v>
      </c>
      <c r="E19" s="229">
        <v>360</v>
      </c>
      <c r="F19" s="62"/>
      <c r="G19" s="63"/>
      <c r="H19" s="63"/>
      <c r="I19" s="63"/>
      <c r="J19" s="63"/>
      <c r="K19" s="64"/>
      <c r="L19" s="64"/>
      <c r="M19" s="64"/>
      <c r="N19" s="64"/>
      <c r="O19" s="64"/>
      <c r="P19" s="64"/>
      <c r="S19" s="33"/>
      <c r="U19" s="33"/>
    </row>
    <row r="20" spans="1:16" s="31" customFormat="1" ht="30">
      <c r="A20" s="189">
        <v>3</v>
      </c>
      <c r="B20" s="192" t="s">
        <v>354</v>
      </c>
      <c r="C20" s="186" t="s">
        <v>183</v>
      </c>
      <c r="D20" s="228" t="s">
        <v>148</v>
      </c>
      <c r="E20" s="230">
        <v>1140</v>
      </c>
      <c r="F20" s="62"/>
      <c r="G20" s="63"/>
      <c r="H20" s="63"/>
      <c r="I20" s="63"/>
      <c r="J20" s="63"/>
      <c r="K20" s="64"/>
      <c r="L20" s="64"/>
      <c r="M20" s="64"/>
      <c r="N20" s="64"/>
      <c r="O20" s="64"/>
      <c r="P20" s="64"/>
    </row>
    <row r="21" spans="1:16" ht="15">
      <c r="A21" s="189">
        <v>4</v>
      </c>
      <c r="B21" s="192" t="s">
        <v>354</v>
      </c>
      <c r="C21" s="190" t="s">
        <v>184</v>
      </c>
      <c r="D21" s="195" t="s">
        <v>41</v>
      </c>
      <c r="E21" s="200">
        <v>6.16</v>
      </c>
      <c r="F21" s="62"/>
      <c r="G21" s="63"/>
      <c r="H21" s="63"/>
      <c r="I21" s="63"/>
      <c r="J21" s="63"/>
      <c r="K21" s="64"/>
      <c r="L21" s="64"/>
      <c r="M21" s="64"/>
      <c r="N21" s="64"/>
      <c r="O21" s="64"/>
      <c r="P21" s="64"/>
    </row>
    <row r="22" spans="1:16" ht="15">
      <c r="A22" s="189">
        <v>5</v>
      </c>
      <c r="B22" s="192" t="s">
        <v>354</v>
      </c>
      <c r="C22" s="231" t="s">
        <v>185</v>
      </c>
      <c r="D22" s="195" t="s">
        <v>123</v>
      </c>
      <c r="E22" s="200">
        <v>1.3552000000000002</v>
      </c>
      <c r="F22" s="62"/>
      <c r="G22" s="63"/>
      <c r="H22" s="63"/>
      <c r="I22" s="63"/>
      <c r="J22" s="63"/>
      <c r="K22" s="64"/>
      <c r="L22" s="64"/>
      <c r="M22" s="64"/>
      <c r="N22" s="64"/>
      <c r="O22" s="64"/>
      <c r="P22" s="64"/>
    </row>
    <row r="23" spans="1:16" ht="15">
      <c r="A23" s="189">
        <v>6</v>
      </c>
      <c r="B23" s="192" t="s">
        <v>354</v>
      </c>
      <c r="C23" s="231" t="s">
        <v>186</v>
      </c>
      <c r="D23" s="195" t="s">
        <v>9</v>
      </c>
      <c r="E23" s="200">
        <v>406.56</v>
      </c>
      <c r="F23" s="62"/>
      <c r="G23" s="63"/>
      <c r="H23" s="63"/>
      <c r="I23" s="63"/>
      <c r="J23" s="63"/>
      <c r="K23" s="64"/>
      <c r="L23" s="64"/>
      <c r="M23" s="64"/>
      <c r="N23" s="64"/>
      <c r="O23" s="64"/>
      <c r="P23" s="64"/>
    </row>
    <row r="24" spans="1:16" ht="15">
      <c r="A24" s="189">
        <v>7</v>
      </c>
      <c r="B24" s="192" t="s">
        <v>354</v>
      </c>
      <c r="C24" s="186" t="s">
        <v>192</v>
      </c>
      <c r="D24" s="228" t="s">
        <v>187</v>
      </c>
      <c r="E24" s="230">
        <v>136.4</v>
      </c>
      <c r="F24" s="62"/>
      <c r="G24" s="63"/>
      <c r="H24" s="63"/>
      <c r="I24" s="63"/>
      <c r="J24" s="63"/>
      <c r="K24" s="64"/>
      <c r="L24" s="64"/>
      <c r="M24" s="64"/>
      <c r="N24" s="64"/>
      <c r="O24" s="64"/>
      <c r="P24" s="64"/>
    </row>
    <row r="25" spans="1:16" ht="45">
      <c r="A25" s="189">
        <v>8</v>
      </c>
      <c r="B25" s="192" t="s">
        <v>354</v>
      </c>
      <c r="C25" s="186" t="s">
        <v>356</v>
      </c>
      <c r="D25" s="228" t="s">
        <v>148</v>
      </c>
      <c r="E25" s="230">
        <f>1140+19</f>
        <v>1159</v>
      </c>
      <c r="F25" s="62"/>
      <c r="G25" s="63"/>
      <c r="H25" s="63"/>
      <c r="I25" s="63"/>
      <c r="J25" s="63"/>
      <c r="K25" s="64"/>
      <c r="L25" s="64"/>
      <c r="M25" s="64"/>
      <c r="N25" s="64"/>
      <c r="O25" s="64"/>
      <c r="P25" s="64"/>
    </row>
    <row r="26" spans="1:16" ht="18">
      <c r="A26" s="189">
        <v>9</v>
      </c>
      <c r="B26" s="192" t="s">
        <v>354</v>
      </c>
      <c r="C26" s="232" t="s">
        <v>289</v>
      </c>
      <c r="D26" s="228" t="s">
        <v>148</v>
      </c>
      <c r="E26" s="229">
        <f>E25*1.1</f>
        <v>1274.9</v>
      </c>
      <c r="F26" s="62"/>
      <c r="G26" s="63"/>
      <c r="H26" s="63"/>
      <c r="I26" s="63"/>
      <c r="J26" s="63"/>
      <c r="K26" s="64"/>
      <c r="L26" s="64"/>
      <c r="M26" s="64"/>
      <c r="N26" s="64"/>
      <c r="O26" s="64"/>
      <c r="P26" s="64"/>
    </row>
    <row r="27" spans="1:16" ht="15">
      <c r="A27" s="189">
        <v>10</v>
      </c>
      <c r="B27" s="192" t="s">
        <v>354</v>
      </c>
      <c r="C27" s="233" t="s">
        <v>188</v>
      </c>
      <c r="D27" s="234" t="s">
        <v>9</v>
      </c>
      <c r="E27" s="230">
        <f>E25*5</f>
        <v>5795</v>
      </c>
      <c r="F27" s="62"/>
      <c r="G27" s="63"/>
      <c r="H27" s="63"/>
      <c r="I27" s="63"/>
      <c r="J27" s="63"/>
      <c r="K27" s="64"/>
      <c r="L27" s="64"/>
      <c r="M27" s="64"/>
      <c r="N27" s="64"/>
      <c r="O27" s="64"/>
      <c r="P27" s="64"/>
    </row>
    <row r="28" spans="1:16" ht="15">
      <c r="A28" s="189">
        <v>11</v>
      </c>
      <c r="B28" s="192" t="s">
        <v>354</v>
      </c>
      <c r="C28" s="233" t="s">
        <v>189</v>
      </c>
      <c r="D28" s="228" t="s">
        <v>0</v>
      </c>
      <c r="E28" s="230">
        <f>E25*8</f>
        <v>9272</v>
      </c>
      <c r="F28" s="62"/>
      <c r="G28" s="63"/>
      <c r="H28" s="63"/>
      <c r="I28" s="63"/>
      <c r="J28" s="63"/>
      <c r="K28" s="64"/>
      <c r="L28" s="64"/>
      <c r="M28" s="64"/>
      <c r="N28" s="64"/>
      <c r="O28" s="64"/>
      <c r="P28" s="64"/>
    </row>
    <row r="29" spans="1:16" ht="45">
      <c r="A29" s="189">
        <v>12</v>
      </c>
      <c r="B29" s="192" t="s">
        <v>354</v>
      </c>
      <c r="C29" s="227" t="s">
        <v>357</v>
      </c>
      <c r="D29" s="228" t="s">
        <v>148</v>
      </c>
      <c r="E29" s="229">
        <f>298.494-19</f>
        <v>279.494</v>
      </c>
      <c r="F29" s="62"/>
      <c r="G29" s="63"/>
      <c r="H29" s="63"/>
      <c r="I29" s="63"/>
      <c r="J29" s="63"/>
      <c r="K29" s="64"/>
      <c r="L29" s="64"/>
      <c r="M29" s="64"/>
      <c r="N29" s="64"/>
      <c r="O29" s="64"/>
      <c r="P29" s="64"/>
    </row>
    <row r="30" spans="1:16" ht="18">
      <c r="A30" s="189">
        <v>13</v>
      </c>
      <c r="B30" s="192" t="s">
        <v>354</v>
      </c>
      <c r="C30" s="232" t="s">
        <v>290</v>
      </c>
      <c r="D30" s="228" t="s">
        <v>148</v>
      </c>
      <c r="E30" s="229">
        <f>E29*1.1</f>
        <v>307.44340000000005</v>
      </c>
      <c r="F30" s="62"/>
      <c r="G30" s="63"/>
      <c r="H30" s="63"/>
      <c r="I30" s="63"/>
      <c r="J30" s="63"/>
      <c r="K30" s="64"/>
      <c r="L30" s="64"/>
      <c r="M30" s="64"/>
      <c r="N30" s="64"/>
      <c r="O30" s="64"/>
      <c r="P30" s="64"/>
    </row>
    <row r="31" spans="1:16" ht="15">
      <c r="A31" s="189">
        <v>14</v>
      </c>
      <c r="B31" s="192" t="s">
        <v>354</v>
      </c>
      <c r="C31" s="233" t="s">
        <v>150</v>
      </c>
      <c r="D31" s="234" t="s">
        <v>9</v>
      </c>
      <c r="E31" s="230">
        <f>E29*4</f>
        <v>1117.976</v>
      </c>
      <c r="F31" s="62"/>
      <c r="G31" s="63"/>
      <c r="H31" s="63"/>
      <c r="I31" s="63"/>
      <c r="J31" s="63"/>
      <c r="K31" s="64"/>
      <c r="L31" s="64"/>
      <c r="M31" s="64"/>
      <c r="N31" s="64"/>
      <c r="O31" s="64"/>
      <c r="P31" s="64"/>
    </row>
    <row r="32" spans="1:16" ht="15">
      <c r="A32" s="189">
        <v>15</v>
      </c>
      <c r="B32" s="192" t="s">
        <v>354</v>
      </c>
      <c r="C32" s="233" t="s">
        <v>221</v>
      </c>
      <c r="D32" s="228" t="s">
        <v>0</v>
      </c>
      <c r="E32" s="242">
        <f>E29*3</f>
        <v>838.4820000000001</v>
      </c>
      <c r="F32" s="62"/>
      <c r="G32" s="63"/>
      <c r="H32" s="63"/>
      <c r="I32" s="63"/>
      <c r="J32" s="63"/>
      <c r="K32" s="64"/>
      <c r="L32" s="64"/>
      <c r="M32" s="64"/>
      <c r="N32" s="64"/>
      <c r="O32" s="64"/>
      <c r="P32" s="64"/>
    </row>
    <row r="33" spans="1:16" ht="30">
      <c r="A33" s="189">
        <v>16</v>
      </c>
      <c r="B33" s="192" t="s">
        <v>354</v>
      </c>
      <c r="C33" s="186" t="s">
        <v>190</v>
      </c>
      <c r="D33" s="228" t="s">
        <v>187</v>
      </c>
      <c r="E33" s="229">
        <v>981.3800000000001</v>
      </c>
      <c r="F33" s="62"/>
      <c r="G33" s="63"/>
      <c r="H33" s="63"/>
      <c r="I33" s="63"/>
      <c r="J33" s="63"/>
      <c r="K33" s="64"/>
      <c r="L33" s="64"/>
      <c r="M33" s="64"/>
      <c r="N33" s="64"/>
      <c r="O33" s="64"/>
      <c r="P33" s="64"/>
    </row>
    <row r="34" spans="1:16" ht="18">
      <c r="A34" s="189">
        <v>17</v>
      </c>
      <c r="B34" s="192" t="s">
        <v>354</v>
      </c>
      <c r="C34" s="227" t="s">
        <v>191</v>
      </c>
      <c r="D34" s="228" t="s">
        <v>148</v>
      </c>
      <c r="E34" s="229">
        <v>1265.4</v>
      </c>
      <c r="F34" s="62"/>
      <c r="G34" s="63"/>
      <c r="H34" s="63"/>
      <c r="I34" s="63"/>
      <c r="J34" s="63"/>
      <c r="K34" s="64"/>
      <c r="L34" s="64"/>
      <c r="M34" s="64"/>
      <c r="N34" s="64"/>
      <c r="O34" s="64"/>
      <c r="P34" s="64"/>
    </row>
    <row r="35" spans="1:16" s="31" customFormat="1" ht="18">
      <c r="A35" s="189">
        <v>18</v>
      </c>
      <c r="B35" s="192" t="s">
        <v>354</v>
      </c>
      <c r="C35" s="233" t="s">
        <v>153</v>
      </c>
      <c r="D35" s="228" t="s">
        <v>148</v>
      </c>
      <c r="E35" s="230">
        <v>1299.6</v>
      </c>
      <c r="F35" s="62"/>
      <c r="G35" s="63"/>
      <c r="H35" s="63"/>
      <c r="I35" s="63"/>
      <c r="J35" s="63"/>
      <c r="K35" s="64"/>
      <c r="L35" s="64"/>
      <c r="M35" s="64"/>
      <c r="N35" s="64"/>
      <c r="O35" s="64"/>
      <c r="P35" s="64"/>
    </row>
    <row r="36" spans="1:16" s="31" customFormat="1" ht="15">
      <c r="A36" s="189">
        <v>19</v>
      </c>
      <c r="B36" s="192" t="s">
        <v>354</v>
      </c>
      <c r="C36" s="233" t="s">
        <v>186</v>
      </c>
      <c r="D36" s="234" t="s">
        <v>9</v>
      </c>
      <c r="E36" s="230">
        <v>5700</v>
      </c>
      <c r="F36" s="62"/>
      <c r="G36" s="63"/>
      <c r="H36" s="63"/>
      <c r="I36" s="63"/>
      <c r="J36" s="63"/>
      <c r="K36" s="64"/>
      <c r="L36" s="64"/>
      <c r="M36" s="64"/>
      <c r="N36" s="64"/>
      <c r="O36" s="64"/>
      <c r="P36" s="64"/>
    </row>
    <row r="37" spans="1:19" s="31" customFormat="1" ht="30">
      <c r="A37" s="189">
        <v>20</v>
      </c>
      <c r="B37" s="192" t="s">
        <v>354</v>
      </c>
      <c r="C37" s="216" t="s">
        <v>155</v>
      </c>
      <c r="D37" s="217" t="s">
        <v>148</v>
      </c>
      <c r="E37" s="218">
        <v>1438.4940000000001</v>
      </c>
      <c r="F37" s="62"/>
      <c r="G37" s="63"/>
      <c r="H37" s="63"/>
      <c r="I37" s="63"/>
      <c r="J37" s="63"/>
      <c r="K37" s="64"/>
      <c r="L37" s="64"/>
      <c r="M37" s="64"/>
      <c r="N37" s="64"/>
      <c r="O37" s="64"/>
      <c r="P37" s="64"/>
      <c r="S37" s="219"/>
    </row>
    <row r="38" spans="1:19" s="31" customFormat="1" ht="15">
      <c r="A38" s="189">
        <v>21</v>
      </c>
      <c r="B38" s="192" t="s">
        <v>354</v>
      </c>
      <c r="C38" s="220" t="s">
        <v>156</v>
      </c>
      <c r="D38" s="222" t="s">
        <v>9</v>
      </c>
      <c r="E38" s="221">
        <v>1582.3434000000002</v>
      </c>
      <c r="F38" s="62"/>
      <c r="G38" s="63"/>
      <c r="H38" s="63"/>
      <c r="I38" s="63"/>
      <c r="J38" s="63"/>
      <c r="K38" s="64"/>
      <c r="L38" s="64"/>
      <c r="M38" s="64"/>
      <c r="N38" s="64"/>
      <c r="O38" s="64"/>
      <c r="P38" s="64"/>
      <c r="S38" s="219"/>
    </row>
    <row r="39" spans="1:19" s="31" customFormat="1" ht="15">
      <c r="A39" s="189">
        <v>22</v>
      </c>
      <c r="B39" s="192" t="s">
        <v>354</v>
      </c>
      <c r="C39" s="220" t="s">
        <v>157</v>
      </c>
      <c r="D39" s="222" t="s">
        <v>9</v>
      </c>
      <c r="E39" s="221">
        <v>5753.976000000001</v>
      </c>
      <c r="F39" s="62"/>
      <c r="G39" s="63"/>
      <c r="H39" s="63"/>
      <c r="I39" s="63"/>
      <c r="J39" s="63"/>
      <c r="K39" s="64"/>
      <c r="L39" s="64"/>
      <c r="M39" s="64"/>
      <c r="N39" s="64"/>
      <c r="O39" s="64"/>
      <c r="P39" s="64"/>
      <c r="S39" s="219"/>
    </row>
    <row r="40" spans="1:19" s="31" customFormat="1" ht="18">
      <c r="A40" s="189">
        <v>23</v>
      </c>
      <c r="B40" s="192" t="s">
        <v>354</v>
      </c>
      <c r="C40" s="223" t="s">
        <v>193</v>
      </c>
      <c r="D40" s="217" t="s">
        <v>148</v>
      </c>
      <c r="E40" s="218">
        <v>1438.4940000000001</v>
      </c>
      <c r="F40" s="62"/>
      <c r="G40" s="63"/>
      <c r="H40" s="63"/>
      <c r="I40" s="63"/>
      <c r="J40" s="63"/>
      <c r="K40" s="64"/>
      <c r="L40" s="64"/>
      <c r="M40" s="64"/>
      <c r="N40" s="64"/>
      <c r="O40" s="64"/>
      <c r="P40" s="64"/>
      <c r="S40" s="219"/>
    </row>
    <row r="41" spans="1:19" s="31" customFormat="1" ht="15">
      <c r="A41" s="189">
        <v>24</v>
      </c>
      <c r="B41" s="192" t="s">
        <v>354</v>
      </c>
      <c r="C41" s="224" t="s">
        <v>159</v>
      </c>
      <c r="D41" s="217" t="s">
        <v>160</v>
      </c>
      <c r="E41" s="221">
        <v>215.7741</v>
      </c>
      <c r="F41" s="62"/>
      <c r="G41" s="63"/>
      <c r="H41" s="63"/>
      <c r="I41" s="63"/>
      <c r="J41" s="63"/>
      <c r="K41" s="64"/>
      <c r="L41" s="64"/>
      <c r="M41" s="64"/>
      <c r="N41" s="64"/>
      <c r="O41" s="64"/>
      <c r="P41" s="64"/>
      <c r="S41" s="219"/>
    </row>
    <row r="42" spans="1:19" s="31" customFormat="1" ht="15">
      <c r="A42" s="189">
        <v>25</v>
      </c>
      <c r="B42" s="192" t="s">
        <v>354</v>
      </c>
      <c r="C42" s="224" t="s">
        <v>161</v>
      </c>
      <c r="D42" s="217" t="s">
        <v>160</v>
      </c>
      <c r="E42" s="221">
        <v>575.3976000000001</v>
      </c>
      <c r="F42" s="62"/>
      <c r="G42" s="63"/>
      <c r="H42" s="63"/>
      <c r="I42" s="63"/>
      <c r="J42" s="63"/>
      <c r="K42" s="64"/>
      <c r="L42" s="64"/>
      <c r="M42" s="64"/>
      <c r="N42" s="64"/>
      <c r="O42" s="64"/>
      <c r="P42" s="64"/>
      <c r="S42" s="219"/>
    </row>
    <row r="43" spans="1:16" s="31" customFormat="1" ht="30">
      <c r="A43" s="189">
        <v>26</v>
      </c>
      <c r="B43" s="192" t="s">
        <v>354</v>
      </c>
      <c r="C43" s="227" t="s">
        <v>196</v>
      </c>
      <c r="D43" s="228" t="s">
        <v>187</v>
      </c>
      <c r="E43" s="229">
        <v>194</v>
      </c>
      <c r="F43" s="62"/>
      <c r="G43" s="63"/>
      <c r="H43" s="63"/>
      <c r="I43" s="63"/>
      <c r="J43" s="63"/>
      <c r="K43" s="64"/>
      <c r="L43" s="64"/>
      <c r="M43" s="64"/>
      <c r="N43" s="64"/>
      <c r="O43" s="64"/>
      <c r="P43" s="64"/>
    </row>
    <row r="44" spans="1:16" ht="15">
      <c r="A44" s="189">
        <v>27</v>
      </c>
      <c r="B44" s="192" t="s">
        <v>354</v>
      </c>
      <c r="C44" s="214" t="s">
        <v>194</v>
      </c>
      <c r="D44" s="195"/>
      <c r="E44" s="200"/>
      <c r="F44" s="62"/>
      <c r="G44" s="63"/>
      <c r="H44" s="63"/>
      <c r="I44" s="63"/>
      <c r="J44" s="63"/>
      <c r="K44" s="64"/>
      <c r="L44" s="64"/>
      <c r="M44" s="64"/>
      <c r="N44" s="64"/>
      <c r="O44" s="64"/>
      <c r="P44" s="64"/>
    </row>
    <row r="45" spans="1:16" ht="30">
      <c r="A45" s="189">
        <v>28</v>
      </c>
      <c r="B45" s="192" t="s">
        <v>354</v>
      </c>
      <c r="C45" s="190" t="s">
        <v>195</v>
      </c>
      <c r="D45" s="195" t="s">
        <v>0</v>
      </c>
      <c r="E45" s="200">
        <v>4</v>
      </c>
      <c r="F45" s="62"/>
      <c r="G45" s="63"/>
      <c r="H45" s="63"/>
      <c r="I45" s="63"/>
      <c r="J45" s="63"/>
      <c r="K45" s="64"/>
      <c r="L45" s="64"/>
      <c r="M45" s="64"/>
      <c r="N45" s="64"/>
      <c r="O45" s="64"/>
      <c r="P45" s="64"/>
    </row>
    <row r="46" spans="1:16" s="31" customFormat="1" ht="60">
      <c r="A46" s="189">
        <v>29</v>
      </c>
      <c r="B46" s="192" t="s">
        <v>354</v>
      </c>
      <c r="C46" s="186" t="s">
        <v>308</v>
      </c>
      <c r="D46" s="228" t="s">
        <v>148</v>
      </c>
      <c r="E46" s="230">
        <v>1.8900000000000001</v>
      </c>
      <c r="F46" s="62"/>
      <c r="G46" s="63"/>
      <c r="H46" s="63"/>
      <c r="I46" s="63"/>
      <c r="J46" s="63"/>
      <c r="K46" s="64"/>
      <c r="L46" s="64"/>
      <c r="M46" s="64"/>
      <c r="N46" s="64"/>
      <c r="O46" s="64"/>
      <c r="P46" s="64"/>
    </row>
    <row r="47" spans="1:16" s="31" customFormat="1" ht="90">
      <c r="A47" s="189">
        <v>30</v>
      </c>
      <c r="B47" s="192" t="s">
        <v>354</v>
      </c>
      <c r="C47" s="186" t="s">
        <v>309</v>
      </c>
      <c r="D47" s="228" t="s">
        <v>148</v>
      </c>
      <c r="E47" s="230">
        <v>4.116</v>
      </c>
      <c r="F47" s="62"/>
      <c r="G47" s="63"/>
      <c r="H47" s="63"/>
      <c r="I47" s="63"/>
      <c r="J47" s="63"/>
      <c r="K47" s="64"/>
      <c r="L47" s="64"/>
      <c r="M47" s="64"/>
      <c r="N47" s="64"/>
      <c r="O47" s="64"/>
      <c r="P47" s="64"/>
    </row>
    <row r="48" spans="1:16" s="31" customFormat="1" ht="90">
      <c r="A48" s="189">
        <v>31</v>
      </c>
      <c r="B48" s="192" t="s">
        <v>354</v>
      </c>
      <c r="C48" s="186" t="s">
        <v>310</v>
      </c>
      <c r="D48" s="228" t="s">
        <v>148</v>
      </c>
      <c r="E48" s="230">
        <v>2.499</v>
      </c>
      <c r="F48" s="62"/>
      <c r="G48" s="63"/>
      <c r="H48" s="63"/>
      <c r="I48" s="63"/>
      <c r="J48" s="63"/>
      <c r="K48" s="64"/>
      <c r="L48" s="64"/>
      <c r="M48" s="64"/>
      <c r="N48" s="64"/>
      <c r="O48" s="64"/>
      <c r="P48" s="64"/>
    </row>
    <row r="49" spans="1:16" s="31" customFormat="1" ht="90">
      <c r="A49" s="189">
        <v>32</v>
      </c>
      <c r="B49" s="192" t="s">
        <v>354</v>
      </c>
      <c r="C49" s="186" t="s">
        <v>311</v>
      </c>
      <c r="D49" s="228" t="s">
        <v>148</v>
      </c>
      <c r="E49" s="230">
        <v>2.415</v>
      </c>
      <c r="F49" s="62"/>
      <c r="G49" s="63"/>
      <c r="H49" s="63"/>
      <c r="I49" s="63"/>
      <c r="J49" s="63"/>
      <c r="K49" s="64"/>
      <c r="L49" s="64"/>
      <c r="M49" s="64"/>
      <c r="N49" s="64"/>
      <c r="O49" s="64"/>
      <c r="P49" s="64"/>
    </row>
    <row r="50" spans="1:16" ht="15">
      <c r="A50" s="189"/>
      <c r="B50" s="192"/>
      <c r="C50" s="190"/>
      <c r="D50" s="195"/>
      <c r="E50" s="200"/>
      <c r="F50" s="62"/>
      <c r="G50" s="63"/>
      <c r="H50" s="63"/>
      <c r="I50" s="63"/>
      <c r="J50" s="63"/>
      <c r="K50" s="64"/>
      <c r="L50" s="64"/>
      <c r="M50" s="64"/>
      <c r="N50" s="64"/>
      <c r="O50" s="64"/>
      <c r="P50" s="64"/>
    </row>
    <row r="51" spans="1:16" ht="15.75" thickBot="1">
      <c r="A51" s="74"/>
      <c r="B51" s="66"/>
      <c r="C51" s="67" t="s">
        <v>8</v>
      </c>
      <c r="D51" s="68" t="s">
        <v>40</v>
      </c>
      <c r="E51" s="69"/>
      <c r="F51" s="70"/>
      <c r="G51" s="71"/>
      <c r="H51" s="71"/>
      <c r="I51" s="71"/>
      <c r="J51" s="71"/>
      <c r="K51" s="72"/>
      <c r="L51" s="73"/>
      <c r="M51" s="73"/>
      <c r="N51" s="73"/>
      <c r="O51" s="73"/>
      <c r="P51" s="73"/>
    </row>
    <row r="52" spans="1:16" ht="15">
      <c r="A52" s="13"/>
      <c r="B52" s="5"/>
      <c r="C52" s="312" t="s">
        <v>359</v>
      </c>
      <c r="D52" s="286"/>
      <c r="E52" s="286"/>
      <c r="F52" s="286"/>
      <c r="G52" s="286"/>
      <c r="H52" s="286"/>
      <c r="I52" s="286"/>
      <c r="J52" s="286"/>
      <c r="K52" s="287"/>
      <c r="L52" s="24"/>
      <c r="M52" s="15"/>
      <c r="N52" s="2"/>
      <c r="O52" s="14"/>
      <c r="P52" s="65"/>
    </row>
    <row r="53" spans="1:16" ht="15">
      <c r="A53" s="25"/>
      <c r="B53" s="26"/>
      <c r="C53" s="292" t="s">
        <v>54</v>
      </c>
      <c r="D53" s="293"/>
      <c r="E53" s="293"/>
      <c r="F53" s="293"/>
      <c r="G53" s="293"/>
      <c r="H53" s="293"/>
      <c r="I53" s="293"/>
      <c r="J53" s="293"/>
      <c r="K53" s="294"/>
      <c r="L53" s="27"/>
      <c r="M53" s="32"/>
      <c r="N53" s="32"/>
      <c r="O53" s="32"/>
      <c r="P53" s="32"/>
    </row>
    <row r="54" spans="1:16" ht="15">
      <c r="A54" s="299"/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1"/>
    </row>
    <row r="55" spans="1:18" s="31" customFormat="1" ht="14.25">
      <c r="A55" s="290" t="s">
        <v>76</v>
      </c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8"/>
      <c r="O55" s="28"/>
      <c r="P55" s="133"/>
      <c r="R55" s="33"/>
    </row>
    <row r="56" spans="1:16" ht="15">
      <c r="A56" s="297"/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98"/>
    </row>
    <row r="57" spans="1:16" ht="15">
      <c r="A57" s="303" t="s">
        <v>69</v>
      </c>
      <c r="B57" s="289"/>
      <c r="C57" s="288"/>
      <c r="D57" s="288"/>
      <c r="E57" s="288"/>
      <c r="F57" s="289"/>
      <c r="G57" s="289"/>
      <c r="H57" s="289"/>
      <c r="I57" s="289" t="s">
        <v>71</v>
      </c>
      <c r="J57" s="289"/>
      <c r="K57" s="289"/>
      <c r="L57" s="288"/>
      <c r="M57" s="288"/>
      <c r="N57" s="288"/>
      <c r="O57" s="288"/>
      <c r="P57" s="302"/>
    </row>
    <row r="58" spans="1:16" ht="15">
      <c r="A58" s="303"/>
      <c r="B58" s="289"/>
      <c r="C58" s="304" t="s">
        <v>70</v>
      </c>
      <c r="D58" s="304"/>
      <c r="E58" s="304"/>
      <c r="F58" s="289"/>
      <c r="G58" s="289"/>
      <c r="H58" s="289"/>
      <c r="I58" s="289"/>
      <c r="J58" s="289"/>
      <c r="K58" s="289"/>
      <c r="L58" s="304" t="s">
        <v>70</v>
      </c>
      <c r="M58" s="304"/>
      <c r="N58" s="304"/>
      <c r="O58" s="304"/>
      <c r="P58" s="305"/>
    </row>
    <row r="59" spans="1:16" ht="15">
      <c r="A59" s="297"/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98"/>
    </row>
    <row r="60" spans="1:16" s="4" customFormat="1" ht="15">
      <c r="A60" s="134"/>
      <c r="B60" s="135"/>
      <c r="C60" s="136"/>
      <c r="D60" s="137"/>
      <c r="E60" s="145"/>
      <c r="F60" s="138"/>
      <c r="G60" s="138"/>
      <c r="H60" s="137"/>
      <c r="I60" s="138"/>
      <c r="J60" s="295"/>
      <c r="K60" s="295"/>
      <c r="L60" s="296"/>
      <c r="M60" s="296"/>
      <c r="N60" s="296"/>
      <c r="O60" s="296"/>
      <c r="P60" s="139"/>
    </row>
    <row r="61" ht="15">
      <c r="F61" s="12"/>
    </row>
    <row r="62" ht="15">
      <c r="F62" s="12"/>
    </row>
    <row r="63" ht="15">
      <c r="F63" s="12"/>
    </row>
    <row r="64" ht="15">
      <c r="F64" s="12"/>
    </row>
    <row r="65" ht="15">
      <c r="F65" s="12"/>
    </row>
    <row r="66" ht="15">
      <c r="F66" s="12"/>
    </row>
    <row r="67" ht="15">
      <c r="F67" s="12"/>
    </row>
  </sheetData>
  <sheetProtection/>
  <mergeCells count="37">
    <mergeCell ref="A5:B5"/>
    <mergeCell ref="C5:P5"/>
    <mergeCell ref="A1:P1"/>
    <mergeCell ref="A2:P2"/>
    <mergeCell ref="A3:P3"/>
    <mergeCell ref="A4:B4"/>
    <mergeCell ref="C4:P4"/>
    <mergeCell ref="C6:P6"/>
    <mergeCell ref="A7:B7"/>
    <mergeCell ref="C7:P7"/>
    <mergeCell ref="D9:E9"/>
    <mergeCell ref="F9:H9"/>
    <mergeCell ref="I9:L9"/>
    <mergeCell ref="M9:N9"/>
    <mergeCell ref="A8:B8"/>
    <mergeCell ref="C8:P8"/>
    <mergeCell ref="A6:B6"/>
    <mergeCell ref="J60:O60"/>
    <mergeCell ref="A56:P56"/>
    <mergeCell ref="A54:P54"/>
    <mergeCell ref="L57:P57"/>
    <mergeCell ref="A57:B57"/>
    <mergeCell ref="A58:B58"/>
    <mergeCell ref="C58:E58"/>
    <mergeCell ref="F58:K58"/>
    <mergeCell ref="L58:P58"/>
    <mergeCell ref="A59:P59"/>
    <mergeCell ref="O10:P10"/>
    <mergeCell ref="F11:K11"/>
    <mergeCell ref="C52:K52"/>
    <mergeCell ref="C57:E57"/>
    <mergeCell ref="F57:H57"/>
    <mergeCell ref="I57:K57"/>
    <mergeCell ref="A55:M55"/>
    <mergeCell ref="C53:K53"/>
    <mergeCell ref="A10:I10"/>
    <mergeCell ref="J10:K10"/>
  </mergeCells>
  <printOptions gridLines="1" horizontalCentered="1"/>
  <pageMargins left="0" right="0" top="1.1023622047244095" bottom="0.708661417322834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9"/>
  <sheetViews>
    <sheetView showZeros="0" zoomScale="75" zoomScaleNormal="75" zoomScalePageLayoutView="0" workbookViewId="0" topLeftCell="A1">
      <selection activeCell="O27" sqref="O27"/>
    </sheetView>
  </sheetViews>
  <sheetFormatPr defaultColWidth="9.125" defaultRowHeight="12.75"/>
  <cols>
    <col min="1" max="1" width="9.25390625" style="1" customWidth="1"/>
    <col min="2" max="2" width="8.25390625" style="155" customWidth="1"/>
    <col min="3" max="3" width="43.25390625" style="88" customWidth="1"/>
    <col min="4" max="4" width="7.625" style="1" customWidth="1"/>
    <col min="5" max="5" width="8.375" style="60" bestFit="1" customWidth="1"/>
    <col min="6" max="6" width="6.75390625" style="1" customWidth="1"/>
    <col min="7" max="7" width="7.00390625" style="1" customWidth="1"/>
    <col min="8" max="8" width="6.125" style="1" customWidth="1"/>
    <col min="9" max="9" width="7.625" style="1" customWidth="1"/>
    <col min="10" max="10" width="6.75390625" style="1" customWidth="1"/>
    <col min="11" max="11" width="7.25390625" style="1" customWidth="1"/>
    <col min="12" max="12" width="9.375" style="1" customWidth="1"/>
    <col min="13" max="13" width="10.125" style="1" bestFit="1" customWidth="1"/>
    <col min="14" max="14" width="10.625" style="1" customWidth="1"/>
    <col min="15" max="15" width="10.00390625" style="1" customWidth="1"/>
    <col min="16" max="16" width="10.375" style="1" customWidth="1"/>
    <col min="17" max="17" width="9.125" style="1" customWidth="1"/>
    <col min="18" max="18" width="9.625" style="1" bestFit="1" customWidth="1"/>
    <col min="19" max="16384" width="9.125" style="1" customWidth="1"/>
  </cols>
  <sheetData>
    <row r="1" spans="1:16" ht="30.75" customHeight="1">
      <c r="A1" s="310" t="s">
        <v>23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spans="1:16" ht="18.75">
      <c r="A2" s="250" t="s">
        <v>198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</row>
    <row r="3" spans="1:16" ht="12.75">
      <c r="A3" s="251" t="s">
        <v>29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16" ht="15.75">
      <c r="A4" s="281" t="s">
        <v>30</v>
      </c>
      <c r="B4" s="281"/>
      <c r="C4" s="256" t="s">
        <v>350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</row>
    <row r="5" spans="1:16" ht="15.75">
      <c r="A5" s="247"/>
      <c r="B5" s="247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1:16" ht="15.75">
      <c r="A6" s="281" t="s">
        <v>31</v>
      </c>
      <c r="B6" s="281"/>
      <c r="C6" s="256" t="s">
        <v>353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</row>
    <row r="7" spans="1:16" ht="15.75">
      <c r="A7" s="281" t="s">
        <v>32</v>
      </c>
      <c r="B7" s="281"/>
      <c r="C7" s="280" t="s">
        <v>347</v>
      </c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</row>
    <row r="8" spans="1:16" ht="15.75">
      <c r="A8" s="281" t="s">
        <v>33</v>
      </c>
      <c r="B8" s="281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</row>
    <row r="9" spans="1:16" ht="14.25" customHeight="1">
      <c r="A9" s="21" t="s">
        <v>34</v>
      </c>
      <c r="B9" s="147" t="str">
        <f>'1-1'!B9</f>
        <v>2013.</v>
      </c>
      <c r="C9" s="83" t="s">
        <v>36</v>
      </c>
      <c r="D9" s="306"/>
      <c r="E9" s="306"/>
      <c r="F9" s="307" t="s">
        <v>37</v>
      </c>
      <c r="G9" s="307"/>
      <c r="H9" s="307"/>
      <c r="I9" s="251" t="s">
        <v>38</v>
      </c>
      <c r="J9" s="251"/>
      <c r="K9" s="251"/>
      <c r="L9" s="251"/>
      <c r="M9" s="308">
        <f>P37</f>
        <v>0</v>
      </c>
      <c r="N9" s="309"/>
      <c r="O9" s="3" t="s">
        <v>40</v>
      </c>
      <c r="P9" s="20"/>
    </row>
    <row r="10" spans="1:16" ht="14.25" customHeight="1" thickBot="1">
      <c r="A10" s="247"/>
      <c r="B10" s="247"/>
      <c r="C10" s="247"/>
      <c r="D10" s="247"/>
      <c r="E10" s="247"/>
      <c r="F10" s="247"/>
      <c r="G10" s="247"/>
      <c r="H10" s="247"/>
      <c r="I10" s="247"/>
      <c r="J10" s="247" t="s">
        <v>39</v>
      </c>
      <c r="K10" s="247"/>
      <c r="L10" s="19" t="s">
        <v>360</v>
      </c>
      <c r="M10" s="3" t="s">
        <v>35</v>
      </c>
      <c r="N10" s="22">
        <f>'1-1'!N10</f>
        <v>0</v>
      </c>
      <c r="O10" s="253">
        <f>'1-1'!O10:P10</f>
        <v>0</v>
      </c>
      <c r="P10" s="253"/>
    </row>
    <row r="11" spans="1:16" ht="15.75" customHeight="1" thickBot="1">
      <c r="A11" s="6" t="s">
        <v>42</v>
      </c>
      <c r="B11" s="148"/>
      <c r="C11" s="84"/>
      <c r="D11" s="6" t="s">
        <v>43</v>
      </c>
      <c r="E11" s="56" t="s">
        <v>44</v>
      </c>
      <c r="F11" s="254" t="s">
        <v>56</v>
      </c>
      <c r="G11" s="255"/>
      <c r="H11" s="255"/>
      <c r="I11" s="255"/>
      <c r="J11" s="255"/>
      <c r="K11" s="284"/>
      <c r="L11" s="8"/>
      <c r="M11" s="8"/>
      <c r="N11" s="8" t="s">
        <v>46</v>
      </c>
      <c r="O11" s="8" t="s">
        <v>45</v>
      </c>
      <c r="P11" s="7" t="s">
        <v>40</v>
      </c>
    </row>
    <row r="12" spans="1:16" ht="15">
      <c r="A12" s="9" t="s">
        <v>47</v>
      </c>
      <c r="B12" s="149" t="s">
        <v>68</v>
      </c>
      <c r="C12" s="85" t="s">
        <v>55</v>
      </c>
      <c r="D12" s="9" t="s">
        <v>48</v>
      </c>
      <c r="E12" s="57" t="s">
        <v>49</v>
      </c>
      <c r="F12" s="9" t="s">
        <v>57</v>
      </c>
      <c r="G12" s="23" t="s">
        <v>51</v>
      </c>
      <c r="H12" s="6" t="s">
        <v>59</v>
      </c>
      <c r="I12" s="6" t="s">
        <v>50</v>
      </c>
      <c r="J12" s="6" t="s">
        <v>60</v>
      </c>
      <c r="K12" s="6" t="s">
        <v>65</v>
      </c>
      <c r="L12" s="16" t="s">
        <v>61</v>
      </c>
      <c r="M12" s="6" t="s">
        <v>59</v>
      </c>
      <c r="N12" s="6" t="s">
        <v>50</v>
      </c>
      <c r="O12" s="6" t="s">
        <v>60</v>
      </c>
      <c r="P12" s="6" t="s">
        <v>65</v>
      </c>
    </row>
    <row r="13" spans="1:16" ht="15">
      <c r="A13" s="9"/>
      <c r="B13" s="149"/>
      <c r="C13" s="85"/>
      <c r="D13" s="9"/>
      <c r="E13" s="57"/>
      <c r="F13" s="9" t="s">
        <v>66</v>
      </c>
      <c r="G13" s="9" t="s">
        <v>58</v>
      </c>
      <c r="H13" s="9" t="s">
        <v>63</v>
      </c>
      <c r="I13" s="9" t="s">
        <v>62</v>
      </c>
      <c r="J13" s="9" t="s">
        <v>64</v>
      </c>
      <c r="K13" s="9" t="s">
        <v>40</v>
      </c>
      <c r="L13" s="18" t="s">
        <v>67</v>
      </c>
      <c r="M13" s="9" t="s">
        <v>63</v>
      </c>
      <c r="N13" s="9" t="s">
        <v>62</v>
      </c>
      <c r="O13" s="9" t="s">
        <v>64</v>
      </c>
      <c r="P13" s="9" t="s">
        <v>40</v>
      </c>
    </row>
    <row r="14" spans="1:16" ht="15.75" thickBot="1">
      <c r="A14" s="10" t="s">
        <v>52</v>
      </c>
      <c r="B14" s="150"/>
      <c r="C14" s="86"/>
      <c r="D14" s="10"/>
      <c r="E14" s="58"/>
      <c r="F14" s="10" t="s">
        <v>73</v>
      </c>
      <c r="G14" s="10" t="s">
        <v>74</v>
      </c>
      <c r="H14" s="10" t="s">
        <v>40</v>
      </c>
      <c r="I14" s="10" t="s">
        <v>40</v>
      </c>
      <c r="J14" s="10" t="s">
        <v>40</v>
      </c>
      <c r="K14" s="10"/>
      <c r="L14" s="17" t="s">
        <v>73</v>
      </c>
      <c r="M14" s="10" t="s">
        <v>40</v>
      </c>
      <c r="N14" s="10" t="s">
        <v>40</v>
      </c>
      <c r="O14" s="10" t="s">
        <v>40</v>
      </c>
      <c r="P14" s="10"/>
    </row>
    <row r="15" spans="1:16" ht="15.75" thickBot="1">
      <c r="A15" s="11">
        <v>1</v>
      </c>
      <c r="B15" s="151">
        <v>2</v>
      </c>
      <c r="C15" s="87">
        <v>3</v>
      </c>
      <c r="D15" s="11">
        <v>4</v>
      </c>
      <c r="E15" s="59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1">
        <v>12</v>
      </c>
      <c r="M15" s="11">
        <v>13</v>
      </c>
      <c r="N15" s="11">
        <v>14</v>
      </c>
      <c r="O15" s="11">
        <v>15</v>
      </c>
      <c r="P15" s="11">
        <v>16</v>
      </c>
    </row>
    <row r="16" spans="1:16" ht="15.75" customHeight="1">
      <c r="A16" s="189"/>
      <c r="B16" s="192"/>
      <c r="C16" s="214"/>
      <c r="D16" s="185"/>
      <c r="E16" s="199"/>
      <c r="F16" s="62"/>
      <c r="G16" s="63"/>
      <c r="H16" s="63"/>
      <c r="I16" s="63"/>
      <c r="J16" s="63"/>
      <c r="K16" s="64"/>
      <c r="L16" s="64"/>
      <c r="M16" s="64"/>
      <c r="N16" s="64"/>
      <c r="O16" s="64"/>
      <c r="P16" s="64"/>
    </row>
    <row r="17" spans="1:16" ht="15">
      <c r="A17" s="189">
        <v>1</v>
      </c>
      <c r="B17" s="192" t="s">
        <v>354</v>
      </c>
      <c r="C17" s="183" t="s">
        <v>199</v>
      </c>
      <c r="D17" s="185" t="s">
        <v>125</v>
      </c>
      <c r="E17" s="199">
        <v>178</v>
      </c>
      <c r="F17" s="62"/>
      <c r="G17" s="63"/>
      <c r="H17" s="63"/>
      <c r="I17" s="63"/>
      <c r="J17" s="63"/>
      <c r="K17" s="64"/>
      <c r="L17" s="64"/>
      <c r="M17" s="64"/>
      <c r="N17" s="64"/>
      <c r="O17" s="64"/>
      <c r="P17" s="64"/>
    </row>
    <row r="18" spans="1:16" ht="15">
      <c r="A18" s="189">
        <v>2</v>
      </c>
      <c r="B18" s="192" t="s">
        <v>354</v>
      </c>
      <c r="C18" s="225" t="s">
        <v>323</v>
      </c>
      <c r="D18" s="185" t="s">
        <v>123</v>
      </c>
      <c r="E18" s="199">
        <v>1.96</v>
      </c>
      <c r="F18" s="62"/>
      <c r="G18" s="63"/>
      <c r="H18" s="63"/>
      <c r="I18" s="63"/>
      <c r="J18" s="63"/>
      <c r="K18" s="64"/>
      <c r="L18" s="64"/>
      <c r="M18" s="64"/>
      <c r="N18" s="64"/>
      <c r="O18" s="64"/>
      <c r="P18" s="64"/>
    </row>
    <row r="19" spans="1:16" ht="15">
      <c r="A19" s="189">
        <v>3</v>
      </c>
      <c r="B19" s="192" t="s">
        <v>354</v>
      </c>
      <c r="C19" s="225" t="s">
        <v>200</v>
      </c>
      <c r="D19" s="185" t="s">
        <v>125</v>
      </c>
      <c r="E19" s="235">
        <v>712</v>
      </c>
      <c r="F19" s="62"/>
      <c r="G19" s="63"/>
      <c r="H19" s="63"/>
      <c r="I19" s="63"/>
      <c r="J19" s="63"/>
      <c r="K19" s="64"/>
      <c r="L19" s="64"/>
      <c r="M19" s="64"/>
      <c r="N19" s="64"/>
      <c r="O19" s="64"/>
      <c r="P19" s="64"/>
    </row>
    <row r="20" spans="1:16" ht="30">
      <c r="A20" s="189">
        <v>4</v>
      </c>
      <c r="B20" s="192" t="s">
        <v>354</v>
      </c>
      <c r="C20" s="183" t="s">
        <v>201</v>
      </c>
      <c r="D20" s="185" t="s">
        <v>123</v>
      </c>
      <c r="E20" s="199">
        <v>21.06</v>
      </c>
      <c r="F20" s="62"/>
      <c r="G20" s="63"/>
      <c r="H20" s="63"/>
      <c r="I20" s="63"/>
      <c r="J20" s="63"/>
      <c r="K20" s="64"/>
      <c r="L20" s="64"/>
      <c r="M20" s="64"/>
      <c r="N20" s="64"/>
      <c r="O20" s="64"/>
      <c r="P20" s="64"/>
    </row>
    <row r="21" spans="1:16" ht="15">
      <c r="A21" s="189">
        <v>5</v>
      </c>
      <c r="B21" s="192" t="s">
        <v>354</v>
      </c>
      <c r="C21" s="225" t="s">
        <v>202</v>
      </c>
      <c r="D21" s="185" t="s">
        <v>123</v>
      </c>
      <c r="E21" s="199">
        <v>23.166</v>
      </c>
      <c r="F21" s="62"/>
      <c r="G21" s="63"/>
      <c r="H21" s="63"/>
      <c r="I21" s="63"/>
      <c r="J21" s="63"/>
      <c r="K21" s="64"/>
      <c r="L21" s="64"/>
      <c r="M21" s="64"/>
      <c r="N21" s="64"/>
      <c r="O21" s="64"/>
      <c r="P21" s="64"/>
    </row>
    <row r="22" spans="1:16" ht="30">
      <c r="A22" s="189">
        <v>6</v>
      </c>
      <c r="B22" s="192" t="s">
        <v>354</v>
      </c>
      <c r="C22" s="183" t="s">
        <v>203</v>
      </c>
      <c r="D22" s="185" t="s">
        <v>41</v>
      </c>
      <c r="E22" s="199">
        <v>56.89600000000001</v>
      </c>
      <c r="F22" s="62"/>
      <c r="G22" s="63"/>
      <c r="H22" s="63"/>
      <c r="I22" s="63"/>
      <c r="J22" s="63"/>
      <c r="K22" s="64"/>
      <c r="L22" s="64"/>
      <c r="M22" s="64"/>
      <c r="N22" s="64"/>
      <c r="O22" s="64"/>
      <c r="P22" s="64"/>
    </row>
    <row r="23" spans="1:16" ht="15">
      <c r="A23" s="189">
        <v>7</v>
      </c>
      <c r="B23" s="192" t="s">
        <v>354</v>
      </c>
      <c r="C23" s="183" t="s">
        <v>215</v>
      </c>
      <c r="D23" s="185" t="s">
        <v>41</v>
      </c>
      <c r="E23" s="188">
        <v>139.84</v>
      </c>
      <c r="F23" s="62"/>
      <c r="G23" s="63"/>
      <c r="H23" s="63"/>
      <c r="I23" s="63"/>
      <c r="J23" s="63"/>
      <c r="K23" s="64"/>
      <c r="L23" s="64"/>
      <c r="M23" s="64"/>
      <c r="N23" s="64"/>
      <c r="O23" s="64"/>
      <c r="P23" s="64"/>
    </row>
    <row r="24" spans="1:16" ht="30">
      <c r="A24" s="189">
        <v>8</v>
      </c>
      <c r="B24" s="192" t="s">
        <v>354</v>
      </c>
      <c r="C24" s="183" t="s">
        <v>216</v>
      </c>
      <c r="D24" s="185" t="s">
        <v>41</v>
      </c>
      <c r="E24" s="188">
        <v>139.84</v>
      </c>
      <c r="F24" s="62"/>
      <c r="G24" s="63"/>
      <c r="H24" s="63"/>
      <c r="I24" s="63"/>
      <c r="J24" s="63"/>
      <c r="K24" s="64"/>
      <c r="L24" s="64"/>
      <c r="M24" s="64"/>
      <c r="N24" s="64"/>
      <c r="O24" s="64"/>
      <c r="P24" s="64"/>
    </row>
    <row r="25" spans="1:16" ht="15">
      <c r="A25" s="189">
        <v>9</v>
      </c>
      <c r="B25" s="192" t="s">
        <v>354</v>
      </c>
      <c r="C25" s="183" t="s">
        <v>217</v>
      </c>
      <c r="D25" s="185" t="s">
        <v>41</v>
      </c>
      <c r="E25" s="199">
        <v>7</v>
      </c>
      <c r="F25" s="62"/>
      <c r="G25" s="63"/>
      <c r="H25" s="63"/>
      <c r="I25" s="63"/>
      <c r="J25" s="63"/>
      <c r="K25" s="64"/>
      <c r="L25" s="64"/>
      <c r="M25" s="64"/>
      <c r="N25" s="64"/>
      <c r="O25" s="64"/>
      <c r="P25" s="64"/>
    </row>
    <row r="26" spans="1:16" ht="15">
      <c r="A26" s="189">
        <v>10</v>
      </c>
      <c r="B26" s="192" t="s">
        <v>354</v>
      </c>
      <c r="C26" s="183" t="s">
        <v>218</v>
      </c>
      <c r="D26" s="185" t="s">
        <v>41</v>
      </c>
      <c r="E26" s="199">
        <v>7</v>
      </c>
      <c r="F26" s="62"/>
      <c r="G26" s="63"/>
      <c r="H26" s="63"/>
      <c r="I26" s="63"/>
      <c r="J26" s="63"/>
      <c r="K26" s="64"/>
      <c r="L26" s="64"/>
      <c r="M26" s="64"/>
      <c r="N26" s="64"/>
      <c r="O26" s="64"/>
      <c r="P26" s="64"/>
    </row>
    <row r="27" spans="1:16" ht="15">
      <c r="A27" s="189">
        <v>11</v>
      </c>
      <c r="B27" s="192" t="s">
        <v>354</v>
      </c>
      <c r="C27" s="183" t="s">
        <v>204</v>
      </c>
      <c r="D27" s="185" t="s">
        <v>125</v>
      </c>
      <c r="E27" s="199">
        <v>183</v>
      </c>
      <c r="F27" s="62"/>
      <c r="G27" s="63"/>
      <c r="H27" s="63"/>
      <c r="I27" s="63"/>
      <c r="J27" s="63"/>
      <c r="K27" s="64"/>
      <c r="L27" s="64"/>
      <c r="M27" s="64"/>
      <c r="N27" s="64"/>
      <c r="O27" s="64"/>
      <c r="P27" s="64"/>
    </row>
    <row r="28" spans="1:16" ht="15">
      <c r="A28" s="189">
        <v>12</v>
      </c>
      <c r="B28" s="192" t="s">
        <v>354</v>
      </c>
      <c r="C28" s="183" t="s">
        <v>205</v>
      </c>
      <c r="D28" s="185" t="s">
        <v>118</v>
      </c>
      <c r="E28" s="188">
        <v>249.34000000000003</v>
      </c>
      <c r="F28" s="62"/>
      <c r="G28" s="63"/>
      <c r="H28" s="63"/>
      <c r="I28" s="63"/>
      <c r="J28" s="63"/>
      <c r="K28" s="64"/>
      <c r="L28" s="64"/>
      <c r="M28" s="64"/>
      <c r="N28" s="64"/>
      <c r="O28" s="64"/>
      <c r="P28" s="64"/>
    </row>
    <row r="29" spans="1:16" ht="15">
      <c r="A29" s="189">
        <v>13</v>
      </c>
      <c r="B29" s="192" t="s">
        <v>354</v>
      </c>
      <c r="C29" s="225" t="s">
        <v>206</v>
      </c>
      <c r="D29" s="185" t="s">
        <v>125</v>
      </c>
      <c r="E29" s="188">
        <v>66</v>
      </c>
      <c r="F29" s="62"/>
      <c r="G29" s="63"/>
      <c r="H29" s="63"/>
      <c r="I29" s="63"/>
      <c r="J29" s="63"/>
      <c r="K29" s="64"/>
      <c r="L29" s="64"/>
      <c r="M29" s="64"/>
      <c r="N29" s="64"/>
      <c r="O29" s="64"/>
      <c r="P29" s="64"/>
    </row>
    <row r="30" spans="1:16" ht="15">
      <c r="A30" s="189">
        <v>14</v>
      </c>
      <c r="B30" s="192" t="s">
        <v>354</v>
      </c>
      <c r="C30" s="225" t="s">
        <v>207</v>
      </c>
      <c r="D30" s="185" t="s">
        <v>118</v>
      </c>
      <c r="E30" s="199">
        <v>16</v>
      </c>
      <c r="F30" s="62"/>
      <c r="G30" s="63"/>
      <c r="H30" s="63"/>
      <c r="I30" s="63"/>
      <c r="J30" s="63"/>
      <c r="K30" s="64"/>
      <c r="L30" s="64"/>
      <c r="M30" s="64"/>
      <c r="N30" s="64"/>
      <c r="O30" s="64"/>
      <c r="P30" s="64"/>
    </row>
    <row r="31" spans="1:16" ht="15">
      <c r="A31" s="189">
        <v>15</v>
      </c>
      <c r="B31" s="192" t="s">
        <v>354</v>
      </c>
      <c r="C31" s="225" t="s">
        <v>208</v>
      </c>
      <c r="D31" s="185" t="s">
        <v>116</v>
      </c>
      <c r="E31" s="199">
        <v>1</v>
      </c>
      <c r="F31" s="62"/>
      <c r="G31" s="63"/>
      <c r="H31" s="63"/>
      <c r="I31" s="63"/>
      <c r="J31" s="63"/>
      <c r="K31" s="64"/>
      <c r="L31" s="64"/>
      <c r="M31" s="64"/>
      <c r="N31" s="64"/>
      <c r="O31" s="64"/>
      <c r="P31" s="64"/>
    </row>
    <row r="32" spans="1:16" ht="15">
      <c r="A32" s="189"/>
      <c r="B32" s="192"/>
      <c r="C32" s="183"/>
      <c r="D32" s="185"/>
      <c r="E32" s="199"/>
      <c r="F32" s="62"/>
      <c r="G32" s="63"/>
      <c r="H32" s="63"/>
      <c r="I32" s="63"/>
      <c r="J32" s="63"/>
      <c r="K32" s="64"/>
      <c r="L32" s="64"/>
      <c r="M32" s="64"/>
      <c r="N32" s="64"/>
      <c r="O32" s="64"/>
      <c r="P32" s="64"/>
    </row>
    <row r="33" spans="1:16" ht="15.75" thickBot="1">
      <c r="A33" s="74"/>
      <c r="B33" s="152"/>
      <c r="C33" s="67" t="s">
        <v>8</v>
      </c>
      <c r="D33" s="68" t="s">
        <v>40</v>
      </c>
      <c r="E33" s="69"/>
      <c r="F33" s="70"/>
      <c r="G33" s="71"/>
      <c r="H33" s="71"/>
      <c r="I33" s="71"/>
      <c r="J33" s="71"/>
      <c r="K33" s="72"/>
      <c r="L33" s="73"/>
      <c r="M33" s="73"/>
      <c r="N33" s="73"/>
      <c r="O33" s="73"/>
      <c r="P33" s="73"/>
    </row>
    <row r="34" spans="1:16" ht="15">
      <c r="A34" s="13"/>
      <c r="B34" s="153"/>
      <c r="C34" s="312" t="s">
        <v>361</v>
      </c>
      <c r="D34" s="286"/>
      <c r="E34" s="286"/>
      <c r="F34" s="286"/>
      <c r="G34" s="286"/>
      <c r="H34" s="286"/>
      <c r="I34" s="286"/>
      <c r="J34" s="286"/>
      <c r="K34" s="287"/>
      <c r="L34" s="24"/>
      <c r="M34" s="15"/>
      <c r="N34" s="2">
        <f>ROUND(N33*3%,2)</f>
        <v>0</v>
      </c>
      <c r="O34" s="14"/>
      <c r="P34" s="65">
        <f>SUM(M34:O34)</f>
        <v>0</v>
      </c>
    </row>
    <row r="35" spans="1:16" ht="15">
      <c r="A35" s="25"/>
      <c r="B35" s="154"/>
      <c r="C35" s="292" t="s">
        <v>54</v>
      </c>
      <c r="D35" s="293"/>
      <c r="E35" s="293"/>
      <c r="F35" s="293"/>
      <c r="G35" s="293"/>
      <c r="H35" s="293"/>
      <c r="I35" s="293"/>
      <c r="J35" s="293"/>
      <c r="K35" s="294"/>
      <c r="L35" s="27">
        <f>L33</f>
        <v>0</v>
      </c>
      <c r="M35" s="32">
        <f>M33+M34</f>
        <v>0</v>
      </c>
      <c r="N35" s="32">
        <f>N33+N34</f>
        <v>0</v>
      </c>
      <c r="O35" s="32">
        <f>O33+O34</f>
        <v>0</v>
      </c>
      <c r="P35" s="32">
        <f>SUM(M35:O35)</f>
        <v>0</v>
      </c>
    </row>
    <row r="36" spans="1:16" ht="15">
      <c r="A36" s="299"/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1"/>
    </row>
    <row r="37" spans="1:18" s="31" customFormat="1" ht="15" customHeight="1">
      <c r="A37" s="290" t="s">
        <v>76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8"/>
      <c r="O37" s="28"/>
      <c r="P37" s="133">
        <f>P35</f>
        <v>0</v>
      </c>
      <c r="R37" s="33"/>
    </row>
    <row r="38" spans="1:16" ht="15">
      <c r="A38" s="297"/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98"/>
    </row>
    <row r="39" spans="1:16" ht="15">
      <c r="A39" s="303" t="s">
        <v>69</v>
      </c>
      <c r="B39" s="289"/>
      <c r="C39" s="288"/>
      <c r="D39" s="288"/>
      <c r="E39" s="288"/>
      <c r="F39" s="289"/>
      <c r="G39" s="289"/>
      <c r="H39" s="289"/>
      <c r="I39" s="289" t="s">
        <v>71</v>
      </c>
      <c r="J39" s="289"/>
      <c r="K39" s="289"/>
      <c r="L39" s="288"/>
      <c r="M39" s="288"/>
      <c r="N39" s="288"/>
      <c r="O39" s="288"/>
      <c r="P39" s="302"/>
    </row>
    <row r="40" spans="1:16" ht="15">
      <c r="A40" s="303"/>
      <c r="B40" s="289"/>
      <c r="C40" s="304" t="s">
        <v>70</v>
      </c>
      <c r="D40" s="304"/>
      <c r="E40" s="304"/>
      <c r="F40" s="289"/>
      <c r="G40" s="289"/>
      <c r="H40" s="289"/>
      <c r="I40" s="289"/>
      <c r="J40" s="289"/>
      <c r="K40" s="289"/>
      <c r="L40" s="304" t="s">
        <v>70</v>
      </c>
      <c r="M40" s="304"/>
      <c r="N40" s="304"/>
      <c r="O40" s="304"/>
      <c r="P40" s="305"/>
    </row>
    <row r="41" spans="1:16" ht="15">
      <c r="A41" s="297"/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98"/>
    </row>
    <row r="42" spans="1:16" s="4" customFormat="1" ht="15">
      <c r="A42" s="134"/>
      <c r="B42" s="135"/>
      <c r="C42" s="136"/>
      <c r="D42" s="137"/>
      <c r="E42" s="145"/>
      <c r="F42" s="138"/>
      <c r="G42" s="138"/>
      <c r="H42" s="137"/>
      <c r="I42" s="138"/>
      <c r="J42" s="295"/>
      <c r="K42" s="295"/>
      <c r="L42" s="296"/>
      <c r="M42" s="296"/>
      <c r="N42" s="296"/>
      <c r="O42" s="296"/>
      <c r="P42" s="139"/>
    </row>
    <row r="43" ht="15">
      <c r="F43" s="12"/>
    </row>
    <row r="44" ht="15">
      <c r="F44" s="12"/>
    </row>
    <row r="45" ht="15">
      <c r="F45" s="12"/>
    </row>
    <row r="46" ht="15">
      <c r="F46" s="12"/>
    </row>
    <row r="47" ht="15">
      <c r="F47" s="12"/>
    </row>
    <row r="48" ht="15">
      <c r="F48" s="12"/>
    </row>
    <row r="49" ht="15">
      <c r="F49" s="12"/>
    </row>
  </sheetData>
  <sheetProtection/>
  <mergeCells count="37">
    <mergeCell ref="A5:B5"/>
    <mergeCell ref="C5:P5"/>
    <mergeCell ref="A1:P1"/>
    <mergeCell ref="A2:P2"/>
    <mergeCell ref="A3:P3"/>
    <mergeCell ref="A4:B4"/>
    <mergeCell ref="C4:P4"/>
    <mergeCell ref="C6:P6"/>
    <mergeCell ref="A7:B7"/>
    <mergeCell ref="C7:P7"/>
    <mergeCell ref="D9:E9"/>
    <mergeCell ref="F9:H9"/>
    <mergeCell ref="I9:L9"/>
    <mergeCell ref="M9:N9"/>
    <mergeCell ref="A8:B8"/>
    <mergeCell ref="C8:P8"/>
    <mergeCell ref="A6:B6"/>
    <mergeCell ref="J42:O42"/>
    <mergeCell ref="A38:P38"/>
    <mergeCell ref="A36:P36"/>
    <mergeCell ref="L39:P39"/>
    <mergeCell ref="A39:B39"/>
    <mergeCell ref="A40:B40"/>
    <mergeCell ref="C40:E40"/>
    <mergeCell ref="F40:K40"/>
    <mergeCell ref="L40:P40"/>
    <mergeCell ref="A41:P41"/>
    <mergeCell ref="O10:P10"/>
    <mergeCell ref="F11:K11"/>
    <mergeCell ref="C34:K34"/>
    <mergeCell ref="C39:E39"/>
    <mergeCell ref="F39:H39"/>
    <mergeCell ref="I39:K39"/>
    <mergeCell ref="A37:M37"/>
    <mergeCell ref="C35:K35"/>
    <mergeCell ref="A10:I10"/>
    <mergeCell ref="J10:K10"/>
  </mergeCells>
  <printOptions gridLines="1" horizontalCentered="1"/>
  <pageMargins left="0" right="0" top="0.7086614173228347" bottom="0.31496062992125984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5"/>
  <sheetViews>
    <sheetView showZeros="0" zoomScale="75" zoomScaleNormal="75" zoomScalePageLayoutView="0" workbookViewId="0" topLeftCell="A1">
      <selection activeCell="L10" sqref="L10"/>
    </sheetView>
  </sheetViews>
  <sheetFormatPr defaultColWidth="9.125" defaultRowHeight="12.75"/>
  <cols>
    <col min="1" max="1" width="9.25390625" style="1" customWidth="1"/>
    <col min="2" max="2" width="8.25390625" style="1" customWidth="1"/>
    <col min="3" max="3" width="41.625" style="88" customWidth="1"/>
    <col min="4" max="4" width="6.875" style="1" bestFit="1" customWidth="1"/>
    <col min="5" max="5" width="9.375" style="60" bestFit="1" customWidth="1"/>
    <col min="6" max="6" width="7.00390625" style="1" customWidth="1"/>
    <col min="7" max="8" width="7.625" style="1" customWidth="1"/>
    <col min="9" max="9" width="8.00390625" style="1" customWidth="1"/>
    <col min="10" max="10" width="6.25390625" style="1" customWidth="1"/>
    <col min="11" max="11" width="8.375" style="1" bestFit="1" customWidth="1"/>
    <col min="12" max="12" width="9.375" style="1" customWidth="1"/>
    <col min="13" max="13" width="10.125" style="1" bestFit="1" customWidth="1"/>
    <col min="14" max="14" width="10.625" style="1" customWidth="1"/>
    <col min="15" max="15" width="9.625" style="1" bestFit="1" customWidth="1"/>
    <col min="16" max="16" width="10.375" style="1" customWidth="1"/>
    <col min="17" max="17" width="9.125" style="1" customWidth="1"/>
    <col min="18" max="18" width="9.625" style="1" bestFit="1" customWidth="1"/>
    <col min="19" max="16384" width="9.125" style="1" customWidth="1"/>
  </cols>
  <sheetData>
    <row r="1" spans="1:16" ht="30.75" customHeight="1">
      <c r="A1" s="310" t="s">
        <v>10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spans="1:16" ht="18.75">
      <c r="A2" s="250" t="s">
        <v>197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</row>
    <row r="3" spans="1:16" ht="12.75">
      <c r="A3" s="251" t="s">
        <v>29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16" ht="15.75">
      <c r="A4" s="281" t="s">
        <v>30</v>
      </c>
      <c r="B4" s="281"/>
      <c r="C4" s="256" t="s">
        <v>350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</row>
    <row r="5" spans="1:16" ht="15.75">
      <c r="A5" s="247"/>
      <c r="B5" s="247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1:16" ht="15.75">
      <c r="A6" s="281" t="s">
        <v>31</v>
      </c>
      <c r="B6" s="281"/>
      <c r="C6" s="256" t="s">
        <v>353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</row>
    <row r="7" spans="1:16" ht="15.75">
      <c r="A7" s="281" t="s">
        <v>32</v>
      </c>
      <c r="B7" s="281"/>
      <c r="C7" s="280" t="s">
        <v>347</v>
      </c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</row>
    <row r="8" spans="1:16" ht="15.75">
      <c r="A8" s="281" t="s">
        <v>33</v>
      </c>
      <c r="B8" s="281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</row>
    <row r="9" spans="1:16" ht="14.25" customHeight="1">
      <c r="A9" s="21" t="s">
        <v>34</v>
      </c>
      <c r="B9" s="19" t="str">
        <f>'1-1'!B9</f>
        <v>2013.</v>
      </c>
      <c r="C9" s="83" t="s">
        <v>36</v>
      </c>
      <c r="D9" s="306"/>
      <c r="E9" s="306"/>
      <c r="F9" s="307" t="s">
        <v>37</v>
      </c>
      <c r="G9" s="307"/>
      <c r="H9" s="307"/>
      <c r="I9" s="251" t="s">
        <v>38</v>
      </c>
      <c r="J9" s="251"/>
      <c r="K9" s="251"/>
      <c r="L9" s="251"/>
      <c r="M9" s="308">
        <f>P33</f>
        <v>0</v>
      </c>
      <c r="N9" s="309"/>
      <c r="O9" s="3" t="s">
        <v>40</v>
      </c>
      <c r="P9" s="20"/>
    </row>
    <row r="10" spans="1:16" ht="14.25" customHeight="1" thickBot="1">
      <c r="A10" s="247"/>
      <c r="B10" s="247"/>
      <c r="C10" s="247"/>
      <c r="D10" s="247"/>
      <c r="E10" s="247"/>
      <c r="F10" s="247"/>
      <c r="G10" s="247"/>
      <c r="H10" s="247"/>
      <c r="I10" s="247"/>
      <c r="J10" s="247" t="s">
        <v>39</v>
      </c>
      <c r="K10" s="247"/>
      <c r="L10" s="19" t="s">
        <v>360</v>
      </c>
      <c r="M10" s="3" t="s">
        <v>35</v>
      </c>
      <c r="N10" s="22">
        <f>'1-1'!N10</f>
        <v>0</v>
      </c>
      <c r="O10" s="253">
        <f>'1-1'!O10:P10</f>
        <v>0</v>
      </c>
      <c r="P10" s="253"/>
    </row>
    <row r="11" spans="1:16" ht="15.75" customHeight="1" thickBot="1">
      <c r="A11" s="6" t="s">
        <v>42</v>
      </c>
      <c r="B11" s="6"/>
      <c r="C11" s="84"/>
      <c r="D11" s="6" t="s">
        <v>43</v>
      </c>
      <c r="E11" s="56" t="s">
        <v>44</v>
      </c>
      <c r="F11" s="254" t="s">
        <v>56</v>
      </c>
      <c r="G11" s="255"/>
      <c r="H11" s="255"/>
      <c r="I11" s="255"/>
      <c r="J11" s="255"/>
      <c r="K11" s="284"/>
      <c r="L11" s="8"/>
      <c r="M11" s="8"/>
      <c r="N11" s="8" t="s">
        <v>46</v>
      </c>
      <c r="O11" s="8" t="s">
        <v>45</v>
      </c>
      <c r="P11" s="7" t="s">
        <v>40</v>
      </c>
    </row>
    <row r="12" spans="1:16" ht="15">
      <c r="A12" s="9" t="s">
        <v>47</v>
      </c>
      <c r="B12" s="9" t="s">
        <v>68</v>
      </c>
      <c r="C12" s="85" t="s">
        <v>55</v>
      </c>
      <c r="D12" s="9" t="s">
        <v>48</v>
      </c>
      <c r="E12" s="57" t="s">
        <v>49</v>
      </c>
      <c r="F12" s="9" t="s">
        <v>57</v>
      </c>
      <c r="G12" s="23" t="s">
        <v>51</v>
      </c>
      <c r="H12" s="6" t="s">
        <v>59</v>
      </c>
      <c r="I12" s="6" t="s">
        <v>50</v>
      </c>
      <c r="J12" s="6" t="s">
        <v>60</v>
      </c>
      <c r="K12" s="6" t="s">
        <v>65</v>
      </c>
      <c r="L12" s="16" t="s">
        <v>61</v>
      </c>
      <c r="M12" s="6" t="s">
        <v>59</v>
      </c>
      <c r="N12" s="6" t="s">
        <v>50</v>
      </c>
      <c r="O12" s="6" t="s">
        <v>60</v>
      </c>
      <c r="P12" s="6" t="s">
        <v>65</v>
      </c>
    </row>
    <row r="13" spans="1:16" ht="15">
      <c r="A13" s="9"/>
      <c r="B13" s="9"/>
      <c r="C13" s="85"/>
      <c r="D13" s="9"/>
      <c r="E13" s="57"/>
      <c r="F13" s="9" t="s">
        <v>66</v>
      </c>
      <c r="G13" s="9" t="s">
        <v>58</v>
      </c>
      <c r="H13" s="9" t="s">
        <v>63</v>
      </c>
      <c r="I13" s="9" t="s">
        <v>62</v>
      </c>
      <c r="J13" s="9" t="s">
        <v>64</v>
      </c>
      <c r="K13" s="9" t="s">
        <v>40</v>
      </c>
      <c r="L13" s="18" t="s">
        <v>67</v>
      </c>
      <c r="M13" s="9" t="s">
        <v>63</v>
      </c>
      <c r="N13" s="9" t="s">
        <v>62</v>
      </c>
      <c r="O13" s="9" t="s">
        <v>64</v>
      </c>
      <c r="P13" s="9" t="s">
        <v>40</v>
      </c>
    </row>
    <row r="14" spans="1:16" ht="15.75" thickBot="1">
      <c r="A14" s="10" t="s">
        <v>52</v>
      </c>
      <c r="B14" s="10"/>
      <c r="C14" s="86"/>
      <c r="D14" s="10"/>
      <c r="E14" s="58"/>
      <c r="F14" s="10" t="s">
        <v>73</v>
      </c>
      <c r="G14" s="10" t="s">
        <v>74</v>
      </c>
      <c r="H14" s="10" t="s">
        <v>40</v>
      </c>
      <c r="I14" s="10" t="s">
        <v>40</v>
      </c>
      <c r="J14" s="10" t="s">
        <v>40</v>
      </c>
      <c r="K14" s="10"/>
      <c r="L14" s="17" t="s">
        <v>73</v>
      </c>
      <c r="M14" s="10" t="s">
        <v>40</v>
      </c>
      <c r="N14" s="10" t="s">
        <v>40</v>
      </c>
      <c r="O14" s="10" t="s">
        <v>40</v>
      </c>
      <c r="P14" s="10"/>
    </row>
    <row r="15" spans="1:16" ht="15.75" thickBot="1">
      <c r="A15" s="11">
        <v>1</v>
      </c>
      <c r="B15" s="11">
        <v>2</v>
      </c>
      <c r="C15" s="87">
        <v>3</v>
      </c>
      <c r="D15" s="11">
        <v>4</v>
      </c>
      <c r="E15" s="59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1">
        <v>12</v>
      </c>
      <c r="M15" s="11">
        <v>13</v>
      </c>
      <c r="N15" s="11">
        <v>14</v>
      </c>
      <c r="O15" s="11">
        <v>15</v>
      </c>
      <c r="P15" s="11">
        <v>16</v>
      </c>
    </row>
    <row r="16" spans="1:16" ht="15">
      <c r="A16" s="202"/>
      <c r="B16" s="192"/>
      <c r="C16" s="183"/>
      <c r="D16" s="185"/>
      <c r="E16" s="199"/>
      <c r="F16" s="62"/>
      <c r="G16" s="63"/>
      <c r="H16" s="63"/>
      <c r="I16" s="63"/>
      <c r="J16" s="63"/>
      <c r="K16" s="64"/>
      <c r="L16" s="64"/>
      <c r="M16" s="64"/>
      <c r="N16" s="64"/>
      <c r="O16" s="64"/>
      <c r="P16" s="64"/>
    </row>
    <row r="17" spans="1:16" ht="15">
      <c r="A17" s="202"/>
      <c r="B17" s="192"/>
      <c r="C17" s="214" t="s">
        <v>197</v>
      </c>
      <c r="D17" s="185"/>
      <c r="E17" s="199"/>
      <c r="F17" s="62"/>
      <c r="G17" s="63"/>
      <c r="H17" s="63"/>
      <c r="I17" s="63"/>
      <c r="J17" s="63"/>
      <c r="K17" s="64"/>
      <c r="L17" s="64"/>
      <c r="M17" s="64"/>
      <c r="N17" s="64"/>
      <c r="O17" s="64"/>
      <c r="P17" s="64"/>
    </row>
    <row r="18" spans="1:16" ht="30">
      <c r="A18" s="202">
        <v>1</v>
      </c>
      <c r="B18" s="192" t="s">
        <v>269</v>
      </c>
      <c r="C18" s="183" t="s">
        <v>210</v>
      </c>
      <c r="D18" s="185" t="s">
        <v>41</v>
      </c>
      <c r="E18" s="199">
        <v>1.5</v>
      </c>
      <c r="F18" s="62"/>
      <c r="G18" s="63"/>
      <c r="H18" s="63"/>
      <c r="I18" s="63"/>
      <c r="J18" s="63"/>
      <c r="K18" s="64"/>
      <c r="L18" s="64"/>
      <c r="M18" s="64"/>
      <c r="N18" s="64"/>
      <c r="O18" s="64"/>
      <c r="P18" s="64"/>
    </row>
    <row r="19" spans="1:16" ht="15">
      <c r="A19" s="202">
        <v>2</v>
      </c>
      <c r="B19" s="192" t="s">
        <v>269</v>
      </c>
      <c r="C19" s="183" t="s">
        <v>211</v>
      </c>
      <c r="D19" s="185" t="s">
        <v>213</v>
      </c>
      <c r="E19" s="199">
        <v>0.026250000000000002</v>
      </c>
      <c r="F19" s="62"/>
      <c r="G19" s="63"/>
      <c r="H19" s="63"/>
      <c r="I19" s="63"/>
      <c r="J19" s="63"/>
      <c r="K19" s="64"/>
      <c r="L19" s="64"/>
      <c r="M19" s="64"/>
      <c r="N19" s="64"/>
      <c r="O19" s="64"/>
      <c r="P19" s="64"/>
    </row>
    <row r="20" spans="1:16" ht="15">
      <c r="A20" s="202">
        <v>3</v>
      </c>
      <c r="B20" s="192" t="s">
        <v>269</v>
      </c>
      <c r="C20" s="183" t="s">
        <v>212</v>
      </c>
      <c r="D20" s="185" t="s">
        <v>123</v>
      </c>
      <c r="E20" s="199">
        <v>0.1875</v>
      </c>
      <c r="F20" s="62"/>
      <c r="G20" s="63"/>
      <c r="H20" s="63"/>
      <c r="I20" s="63"/>
      <c r="J20" s="63"/>
      <c r="K20" s="64"/>
      <c r="L20" s="64"/>
      <c r="M20" s="64"/>
      <c r="N20" s="64"/>
      <c r="O20" s="64"/>
      <c r="P20" s="64"/>
    </row>
    <row r="21" spans="1:16" ht="30">
      <c r="A21" s="202">
        <v>4</v>
      </c>
      <c r="B21" s="192" t="s">
        <v>269</v>
      </c>
      <c r="C21" s="183" t="s">
        <v>219</v>
      </c>
      <c r="D21" s="185" t="s">
        <v>125</v>
      </c>
      <c r="E21" s="199">
        <v>3</v>
      </c>
      <c r="F21" s="62"/>
      <c r="G21" s="63"/>
      <c r="H21" s="63"/>
      <c r="I21" s="63"/>
      <c r="J21" s="63"/>
      <c r="K21" s="64"/>
      <c r="L21" s="64"/>
      <c r="M21" s="64"/>
      <c r="N21" s="64"/>
      <c r="O21" s="64"/>
      <c r="P21" s="64"/>
    </row>
    <row r="22" spans="1:16" ht="30">
      <c r="A22" s="202">
        <v>5</v>
      </c>
      <c r="B22" s="192" t="s">
        <v>269</v>
      </c>
      <c r="C22" s="183" t="s">
        <v>220</v>
      </c>
      <c r="D22" s="185" t="s">
        <v>125</v>
      </c>
      <c r="E22" s="199">
        <v>3</v>
      </c>
      <c r="F22" s="62"/>
      <c r="G22" s="63"/>
      <c r="H22" s="63"/>
      <c r="I22" s="63"/>
      <c r="J22" s="63"/>
      <c r="K22" s="64"/>
      <c r="L22" s="64"/>
      <c r="M22" s="64"/>
      <c r="N22" s="64"/>
      <c r="O22" s="64"/>
      <c r="P22" s="64"/>
    </row>
    <row r="23" spans="1:16" ht="15">
      <c r="A23" s="202">
        <v>6</v>
      </c>
      <c r="B23" s="192" t="s">
        <v>269</v>
      </c>
      <c r="C23" s="183" t="s">
        <v>222</v>
      </c>
      <c r="D23" s="185" t="s">
        <v>116</v>
      </c>
      <c r="E23" s="199">
        <v>1</v>
      </c>
      <c r="F23" s="62"/>
      <c r="G23" s="63"/>
      <c r="H23" s="63"/>
      <c r="I23" s="63"/>
      <c r="J23" s="63"/>
      <c r="K23" s="64"/>
      <c r="L23" s="64"/>
      <c r="M23" s="64"/>
      <c r="N23" s="64"/>
      <c r="O23" s="64"/>
      <c r="P23" s="64"/>
    </row>
    <row r="24" spans="1:16" ht="15">
      <c r="A24" s="202">
        <v>7</v>
      </c>
      <c r="B24" s="192" t="s">
        <v>269</v>
      </c>
      <c r="C24" s="183" t="s">
        <v>312</v>
      </c>
      <c r="D24" s="185" t="s">
        <v>41</v>
      </c>
      <c r="E24" s="199">
        <v>12</v>
      </c>
      <c r="F24" s="62"/>
      <c r="G24" s="63"/>
      <c r="H24" s="63"/>
      <c r="I24" s="63"/>
      <c r="J24" s="63"/>
      <c r="K24" s="64"/>
      <c r="L24" s="64"/>
      <c r="M24" s="64"/>
      <c r="N24" s="64"/>
      <c r="O24" s="64"/>
      <c r="P24" s="64"/>
    </row>
    <row r="25" spans="1:16" ht="30">
      <c r="A25" s="202">
        <v>8</v>
      </c>
      <c r="B25" s="192" t="s">
        <v>269</v>
      </c>
      <c r="C25" s="183" t="s">
        <v>313</v>
      </c>
      <c r="D25" s="185" t="s">
        <v>41</v>
      </c>
      <c r="E25" s="199">
        <v>12</v>
      </c>
      <c r="F25" s="62"/>
      <c r="G25" s="63"/>
      <c r="H25" s="63"/>
      <c r="I25" s="63"/>
      <c r="J25" s="63"/>
      <c r="K25" s="64"/>
      <c r="L25" s="64"/>
      <c r="M25" s="64"/>
      <c r="N25" s="64"/>
      <c r="O25" s="64"/>
      <c r="P25" s="64"/>
    </row>
    <row r="26" spans="1:16" ht="15">
      <c r="A26" s="202">
        <v>9</v>
      </c>
      <c r="B26" s="192" t="s">
        <v>269</v>
      </c>
      <c r="C26" s="183" t="s">
        <v>314</v>
      </c>
      <c r="D26" s="185" t="s">
        <v>41</v>
      </c>
      <c r="E26" s="199">
        <v>12</v>
      </c>
      <c r="F26" s="62"/>
      <c r="G26" s="63"/>
      <c r="H26" s="63"/>
      <c r="I26" s="63"/>
      <c r="J26" s="63"/>
      <c r="K26" s="64"/>
      <c r="L26" s="64"/>
      <c r="M26" s="64"/>
      <c r="N26" s="64"/>
      <c r="O26" s="64"/>
      <c r="P26" s="64"/>
    </row>
    <row r="27" spans="1:16" ht="30">
      <c r="A27" s="202"/>
      <c r="B27" s="192"/>
      <c r="C27" s="183" t="s">
        <v>322</v>
      </c>
      <c r="D27" s="185" t="s">
        <v>123</v>
      </c>
      <c r="E27" s="199">
        <v>0.8</v>
      </c>
      <c r="F27" s="62"/>
      <c r="G27" s="63"/>
      <c r="H27" s="63"/>
      <c r="I27" s="63"/>
      <c r="J27" s="63"/>
      <c r="K27" s="64"/>
      <c r="L27" s="64"/>
      <c r="M27" s="64"/>
      <c r="N27" s="64"/>
      <c r="O27" s="64"/>
      <c r="P27" s="64"/>
    </row>
    <row r="28" spans="1:16" ht="15">
      <c r="A28" s="202"/>
      <c r="B28" s="192"/>
      <c r="C28" s="183"/>
      <c r="D28" s="185"/>
      <c r="E28" s="199"/>
      <c r="F28" s="62"/>
      <c r="G28" s="63"/>
      <c r="H28" s="63"/>
      <c r="I28" s="63"/>
      <c r="J28" s="63"/>
      <c r="K28" s="64"/>
      <c r="L28" s="64"/>
      <c r="M28" s="64"/>
      <c r="N28" s="64"/>
      <c r="O28" s="64"/>
      <c r="P28" s="64"/>
    </row>
    <row r="29" spans="1:16" ht="15.75" thickBot="1">
      <c r="A29" s="74"/>
      <c r="B29" s="66"/>
      <c r="C29" s="67" t="s">
        <v>8</v>
      </c>
      <c r="D29" s="68" t="s">
        <v>40</v>
      </c>
      <c r="E29" s="69"/>
      <c r="F29" s="70"/>
      <c r="G29" s="71"/>
      <c r="H29" s="71"/>
      <c r="I29" s="71"/>
      <c r="J29" s="71"/>
      <c r="K29" s="72"/>
      <c r="L29" s="73"/>
      <c r="M29" s="73"/>
      <c r="N29" s="73"/>
      <c r="O29" s="73"/>
      <c r="P29" s="73"/>
    </row>
    <row r="30" spans="1:16" ht="15">
      <c r="A30" s="13"/>
      <c r="B30" s="5"/>
      <c r="C30" s="312" t="s">
        <v>359</v>
      </c>
      <c r="D30" s="286"/>
      <c r="E30" s="286"/>
      <c r="F30" s="286"/>
      <c r="G30" s="286"/>
      <c r="H30" s="286"/>
      <c r="I30" s="286"/>
      <c r="J30" s="286"/>
      <c r="K30" s="287"/>
      <c r="L30" s="24"/>
      <c r="M30" s="15"/>
      <c r="N30" s="2"/>
      <c r="O30" s="14"/>
      <c r="P30" s="65"/>
    </row>
    <row r="31" spans="1:16" ht="15">
      <c r="A31" s="25"/>
      <c r="B31" s="26"/>
      <c r="C31" s="292" t="s">
        <v>54</v>
      </c>
      <c r="D31" s="293"/>
      <c r="E31" s="293"/>
      <c r="F31" s="293"/>
      <c r="G31" s="293"/>
      <c r="H31" s="293"/>
      <c r="I31" s="293"/>
      <c r="J31" s="293"/>
      <c r="K31" s="294"/>
      <c r="L31" s="27"/>
      <c r="M31" s="32"/>
      <c r="N31" s="32"/>
      <c r="O31" s="32"/>
      <c r="P31" s="32"/>
    </row>
    <row r="32" spans="1:16" ht="15">
      <c r="A32" s="299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1"/>
    </row>
    <row r="33" spans="1:18" s="31" customFormat="1" ht="15" customHeight="1">
      <c r="A33" s="290" t="s">
        <v>76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8"/>
      <c r="O33" s="28"/>
      <c r="P33" s="133"/>
      <c r="R33" s="33"/>
    </row>
    <row r="34" spans="1:16" ht="15">
      <c r="A34" s="297"/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98"/>
    </row>
    <row r="35" spans="1:16" ht="15">
      <c r="A35" s="303" t="s">
        <v>69</v>
      </c>
      <c r="B35" s="289"/>
      <c r="C35" s="288"/>
      <c r="D35" s="288"/>
      <c r="E35" s="288"/>
      <c r="F35" s="289"/>
      <c r="G35" s="289"/>
      <c r="H35" s="289"/>
      <c r="I35" s="289" t="s">
        <v>71</v>
      </c>
      <c r="J35" s="289"/>
      <c r="K35" s="289"/>
      <c r="L35" s="288"/>
      <c r="M35" s="288"/>
      <c r="N35" s="288"/>
      <c r="O35" s="288"/>
      <c r="P35" s="302"/>
    </row>
    <row r="36" spans="1:16" ht="15">
      <c r="A36" s="303"/>
      <c r="B36" s="289"/>
      <c r="C36" s="304" t="s">
        <v>70</v>
      </c>
      <c r="D36" s="304"/>
      <c r="E36" s="304"/>
      <c r="F36" s="289"/>
      <c r="G36" s="289"/>
      <c r="H36" s="289"/>
      <c r="I36" s="289"/>
      <c r="J36" s="289"/>
      <c r="K36" s="289"/>
      <c r="L36" s="304" t="s">
        <v>70</v>
      </c>
      <c r="M36" s="304"/>
      <c r="N36" s="304"/>
      <c r="O36" s="304"/>
      <c r="P36" s="305"/>
    </row>
    <row r="37" spans="1:16" ht="15">
      <c r="A37" s="297"/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98"/>
    </row>
    <row r="38" spans="1:16" s="4" customFormat="1" ht="15">
      <c r="A38" s="134"/>
      <c r="B38" s="135"/>
      <c r="C38" s="136"/>
      <c r="D38" s="137"/>
      <c r="E38" s="145"/>
      <c r="F38" s="138"/>
      <c r="G38" s="138"/>
      <c r="H38" s="137"/>
      <c r="I38" s="138"/>
      <c r="J38" s="295"/>
      <c r="K38" s="295"/>
      <c r="L38" s="296"/>
      <c r="M38" s="296"/>
      <c r="N38" s="296"/>
      <c r="O38" s="296"/>
      <c r="P38" s="139"/>
    </row>
    <row r="39" ht="15">
      <c r="F39" s="12"/>
    </row>
    <row r="40" ht="15">
      <c r="F40" s="12"/>
    </row>
    <row r="41" ht="15">
      <c r="F41" s="12"/>
    </row>
    <row r="42" ht="15">
      <c r="F42" s="12"/>
    </row>
    <row r="43" ht="15">
      <c r="F43" s="12"/>
    </row>
    <row r="44" ht="15">
      <c r="F44" s="12"/>
    </row>
    <row r="45" ht="15">
      <c r="F45" s="12"/>
    </row>
  </sheetData>
  <sheetProtection/>
  <mergeCells count="37">
    <mergeCell ref="A5:B5"/>
    <mergeCell ref="C5:P5"/>
    <mergeCell ref="A1:P1"/>
    <mergeCell ref="A2:P2"/>
    <mergeCell ref="A3:P3"/>
    <mergeCell ref="A4:B4"/>
    <mergeCell ref="C4:P4"/>
    <mergeCell ref="C6:P6"/>
    <mergeCell ref="A7:B7"/>
    <mergeCell ref="C7:P7"/>
    <mergeCell ref="D9:E9"/>
    <mergeCell ref="F9:H9"/>
    <mergeCell ref="I9:L9"/>
    <mergeCell ref="M9:N9"/>
    <mergeCell ref="A8:B8"/>
    <mergeCell ref="C8:P8"/>
    <mergeCell ref="A6:B6"/>
    <mergeCell ref="J38:O38"/>
    <mergeCell ref="A34:P34"/>
    <mergeCell ref="A32:P32"/>
    <mergeCell ref="L35:P35"/>
    <mergeCell ref="A35:B35"/>
    <mergeCell ref="A36:B36"/>
    <mergeCell ref="C36:E36"/>
    <mergeCell ref="F36:K36"/>
    <mergeCell ref="L36:P36"/>
    <mergeCell ref="A37:P37"/>
    <mergeCell ref="O10:P10"/>
    <mergeCell ref="F11:K11"/>
    <mergeCell ref="C30:K30"/>
    <mergeCell ref="C35:E35"/>
    <mergeCell ref="F35:H35"/>
    <mergeCell ref="I35:K35"/>
    <mergeCell ref="A33:M33"/>
    <mergeCell ref="C31:K31"/>
    <mergeCell ref="A10:I10"/>
    <mergeCell ref="J10:K10"/>
  </mergeCells>
  <printOptions gridLines="1" horizontalCentered="1"/>
  <pageMargins left="0" right="0" top="0.5118110236220472" bottom="0.31496062992125984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03"/>
  <sheetViews>
    <sheetView showZeros="0" zoomScale="75" zoomScaleNormal="75" zoomScalePageLayoutView="0" workbookViewId="0" topLeftCell="A1">
      <selection activeCell="Q50" sqref="Q50"/>
    </sheetView>
  </sheetViews>
  <sheetFormatPr defaultColWidth="9.125" defaultRowHeight="12.75"/>
  <cols>
    <col min="1" max="1" width="7.25390625" style="1" customWidth="1"/>
    <col min="2" max="2" width="8.25390625" style="1" customWidth="1"/>
    <col min="3" max="3" width="41.625" style="88" customWidth="1"/>
    <col min="4" max="4" width="16.875" style="88" customWidth="1"/>
    <col min="5" max="5" width="6.875" style="1" bestFit="1" customWidth="1"/>
    <col min="6" max="6" width="7.375" style="60" customWidth="1"/>
    <col min="7" max="7" width="7.00390625" style="1" customWidth="1"/>
    <col min="8" max="9" width="7.625" style="1" customWidth="1"/>
    <col min="10" max="10" width="8.00390625" style="1" customWidth="1"/>
    <col min="11" max="11" width="6.25390625" style="1" customWidth="1"/>
    <col min="12" max="12" width="8.375" style="1" bestFit="1" customWidth="1"/>
    <col min="13" max="13" width="9.375" style="1" customWidth="1"/>
    <col min="14" max="14" width="10.125" style="1" bestFit="1" customWidth="1"/>
    <col min="15" max="15" width="10.625" style="1" customWidth="1"/>
    <col min="16" max="16" width="9.00390625" style="1" bestFit="1" customWidth="1"/>
    <col min="17" max="17" width="10.375" style="1" customWidth="1"/>
    <col min="18" max="16384" width="9.125" style="1" customWidth="1"/>
  </cols>
  <sheetData>
    <row r="1" spans="1:17" ht="30.75" customHeight="1">
      <c r="A1" s="310" t="s">
        <v>28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</row>
    <row r="2" spans="1:17" ht="18.75">
      <c r="A2" s="250" t="s">
        <v>223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</row>
    <row r="3" spans="1:17" ht="12.75">
      <c r="A3" s="251" t="s">
        <v>29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</row>
    <row r="4" spans="1:16" ht="15.75">
      <c r="A4" s="281" t="s">
        <v>30</v>
      </c>
      <c r="B4" s="281"/>
      <c r="C4" s="256" t="s">
        <v>350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</row>
    <row r="5" spans="1:16" ht="15.75">
      <c r="A5" s="247"/>
      <c r="B5" s="247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1:16" ht="15.75">
      <c r="A6" s="281" t="s">
        <v>31</v>
      </c>
      <c r="B6" s="281"/>
      <c r="C6" s="256" t="s">
        <v>353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</row>
    <row r="7" spans="1:16" ht="15.75">
      <c r="A7" s="281" t="s">
        <v>32</v>
      </c>
      <c r="B7" s="281"/>
      <c r="C7" s="280" t="s">
        <v>347</v>
      </c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</row>
    <row r="8" spans="1:17" ht="15.75">
      <c r="A8" s="281" t="s">
        <v>33</v>
      </c>
      <c r="B8" s="281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</row>
    <row r="9" spans="1:17" ht="14.25" customHeight="1">
      <c r="A9" s="21" t="s">
        <v>34</v>
      </c>
      <c r="B9" s="19" t="str">
        <f>'1-1'!B9</f>
        <v>2013.</v>
      </c>
      <c r="C9" s="83" t="s">
        <v>36</v>
      </c>
      <c r="D9" s="83"/>
      <c r="E9" s="306"/>
      <c r="F9" s="306"/>
      <c r="G9" s="307" t="s">
        <v>37</v>
      </c>
      <c r="H9" s="307"/>
      <c r="I9" s="307"/>
      <c r="J9" s="251" t="s">
        <v>38</v>
      </c>
      <c r="K9" s="251"/>
      <c r="L9" s="251"/>
      <c r="M9" s="251"/>
      <c r="N9" s="308">
        <f>Q91</f>
        <v>0</v>
      </c>
      <c r="O9" s="309"/>
      <c r="P9" s="3" t="s">
        <v>40</v>
      </c>
      <c r="Q9" s="20"/>
    </row>
    <row r="10" spans="1:17" ht="14.25" customHeight="1" thickBot="1">
      <c r="A10" s="247"/>
      <c r="B10" s="247"/>
      <c r="C10" s="247"/>
      <c r="D10" s="247"/>
      <c r="E10" s="247"/>
      <c r="F10" s="247"/>
      <c r="G10" s="247"/>
      <c r="H10" s="247"/>
      <c r="I10" s="247"/>
      <c r="J10" s="247"/>
      <c r="K10" s="247" t="s">
        <v>39</v>
      </c>
      <c r="L10" s="247"/>
      <c r="M10" s="19" t="s">
        <v>360</v>
      </c>
      <c r="N10" s="3" t="s">
        <v>35</v>
      </c>
      <c r="O10" s="22">
        <f>'1-1'!N10</f>
        <v>0</v>
      </c>
      <c r="P10" s="253">
        <f>'1-1'!O10:P10</f>
        <v>0</v>
      </c>
      <c r="Q10" s="253"/>
    </row>
    <row r="11" spans="1:17" ht="15.75" customHeight="1" thickBot="1">
      <c r="A11" s="6" t="s">
        <v>42</v>
      </c>
      <c r="B11" s="6"/>
      <c r="C11" s="84"/>
      <c r="D11" s="84"/>
      <c r="E11" s="6" t="s">
        <v>43</v>
      </c>
      <c r="F11" s="56" t="s">
        <v>44</v>
      </c>
      <c r="G11" s="254" t="s">
        <v>56</v>
      </c>
      <c r="H11" s="255"/>
      <c r="I11" s="255"/>
      <c r="J11" s="255"/>
      <c r="K11" s="255"/>
      <c r="L11" s="284"/>
      <c r="M11" s="8"/>
      <c r="N11" s="8"/>
      <c r="O11" s="8" t="s">
        <v>46</v>
      </c>
      <c r="P11" s="8" t="s">
        <v>45</v>
      </c>
      <c r="Q11" s="7" t="s">
        <v>40</v>
      </c>
    </row>
    <row r="12" spans="1:17" ht="15">
      <c r="A12" s="9" t="s">
        <v>47</v>
      </c>
      <c r="B12" s="9" t="s">
        <v>68</v>
      </c>
      <c r="C12" s="85" t="s">
        <v>55</v>
      </c>
      <c r="D12" s="85"/>
      <c r="E12" s="9" t="s">
        <v>48</v>
      </c>
      <c r="F12" s="57" t="s">
        <v>49</v>
      </c>
      <c r="G12" s="9" t="s">
        <v>57</v>
      </c>
      <c r="H12" s="23" t="s">
        <v>51</v>
      </c>
      <c r="I12" s="6" t="s">
        <v>59</v>
      </c>
      <c r="J12" s="6" t="s">
        <v>50</v>
      </c>
      <c r="K12" s="6" t="s">
        <v>60</v>
      </c>
      <c r="L12" s="6" t="s">
        <v>65</v>
      </c>
      <c r="M12" s="16" t="s">
        <v>61</v>
      </c>
      <c r="N12" s="6" t="s">
        <v>59</v>
      </c>
      <c r="O12" s="6" t="s">
        <v>50</v>
      </c>
      <c r="P12" s="6" t="s">
        <v>60</v>
      </c>
      <c r="Q12" s="6" t="s">
        <v>65</v>
      </c>
    </row>
    <row r="13" spans="1:17" ht="15">
      <c r="A13" s="9"/>
      <c r="B13" s="9"/>
      <c r="C13" s="85"/>
      <c r="D13" s="85"/>
      <c r="E13" s="9"/>
      <c r="F13" s="57"/>
      <c r="G13" s="9" t="s">
        <v>66</v>
      </c>
      <c r="H13" s="9" t="s">
        <v>58</v>
      </c>
      <c r="I13" s="9" t="s">
        <v>63</v>
      </c>
      <c r="J13" s="9" t="s">
        <v>62</v>
      </c>
      <c r="K13" s="9" t="s">
        <v>64</v>
      </c>
      <c r="L13" s="9" t="s">
        <v>40</v>
      </c>
      <c r="M13" s="18" t="s">
        <v>67</v>
      </c>
      <c r="N13" s="9" t="s">
        <v>63</v>
      </c>
      <c r="O13" s="9" t="s">
        <v>62</v>
      </c>
      <c r="P13" s="9" t="s">
        <v>64</v>
      </c>
      <c r="Q13" s="9" t="s">
        <v>40</v>
      </c>
    </row>
    <row r="14" spans="1:17" ht="15.75" thickBot="1">
      <c r="A14" s="10" t="s">
        <v>52</v>
      </c>
      <c r="B14" s="10"/>
      <c r="C14" s="86"/>
      <c r="D14" s="86"/>
      <c r="E14" s="10"/>
      <c r="F14" s="58"/>
      <c r="G14" s="10" t="s">
        <v>73</v>
      </c>
      <c r="H14" s="10" t="s">
        <v>74</v>
      </c>
      <c r="I14" s="10" t="s">
        <v>40</v>
      </c>
      <c r="J14" s="10" t="s">
        <v>40</v>
      </c>
      <c r="K14" s="10" t="s">
        <v>40</v>
      </c>
      <c r="L14" s="10"/>
      <c r="M14" s="17" t="s">
        <v>73</v>
      </c>
      <c r="N14" s="10" t="s">
        <v>40</v>
      </c>
      <c r="O14" s="10" t="s">
        <v>40</v>
      </c>
      <c r="P14" s="10" t="s">
        <v>40</v>
      </c>
      <c r="Q14" s="10"/>
    </row>
    <row r="15" spans="1:17" ht="15.75" thickBot="1">
      <c r="A15" s="11">
        <v>1</v>
      </c>
      <c r="B15" s="11">
        <v>2</v>
      </c>
      <c r="C15" s="87">
        <v>3</v>
      </c>
      <c r="D15" s="87"/>
      <c r="E15" s="11">
        <v>4</v>
      </c>
      <c r="F15" s="59">
        <v>5</v>
      </c>
      <c r="G15" s="10">
        <v>6</v>
      </c>
      <c r="H15" s="10">
        <v>7</v>
      </c>
      <c r="I15" s="10">
        <v>8</v>
      </c>
      <c r="J15" s="10">
        <v>9</v>
      </c>
      <c r="K15" s="10">
        <v>10</v>
      </c>
      <c r="L15" s="10">
        <v>11</v>
      </c>
      <c r="M15" s="11">
        <v>12</v>
      </c>
      <c r="N15" s="11">
        <v>13</v>
      </c>
      <c r="O15" s="11">
        <v>14</v>
      </c>
      <c r="P15" s="11">
        <v>15</v>
      </c>
      <c r="Q15" s="11">
        <v>16</v>
      </c>
    </row>
    <row r="16" spans="1:17" ht="15">
      <c r="A16" s="203"/>
      <c r="B16" s="192"/>
      <c r="C16" s="190"/>
      <c r="D16" s="190"/>
      <c r="E16" s="197"/>
      <c r="F16" s="196"/>
      <c r="G16" s="62"/>
      <c r="H16" s="63"/>
      <c r="I16" s="63"/>
      <c r="J16" s="63"/>
      <c r="K16" s="63"/>
      <c r="L16" s="64"/>
      <c r="M16" s="64"/>
      <c r="N16" s="64"/>
      <c r="O16" s="64"/>
      <c r="P16" s="64"/>
      <c r="Q16" s="64"/>
    </row>
    <row r="17" spans="1:17" ht="15">
      <c r="A17" s="203"/>
      <c r="B17" s="192"/>
      <c r="C17" s="236" t="s">
        <v>223</v>
      </c>
      <c r="D17" s="236"/>
      <c r="E17" s="197"/>
      <c r="F17" s="196"/>
      <c r="G17" s="62"/>
      <c r="H17" s="63"/>
      <c r="I17" s="63"/>
      <c r="J17" s="63"/>
      <c r="K17" s="63"/>
      <c r="L17" s="64"/>
      <c r="M17" s="64"/>
      <c r="N17" s="64"/>
      <c r="O17" s="64"/>
      <c r="P17" s="64"/>
      <c r="Q17" s="64"/>
    </row>
    <row r="18" spans="1:17" ht="15">
      <c r="A18" s="203"/>
      <c r="B18" s="192"/>
      <c r="C18" s="236" t="s">
        <v>224</v>
      </c>
      <c r="D18" s="236"/>
      <c r="E18" s="197"/>
      <c r="F18" s="196"/>
      <c r="G18" s="62"/>
      <c r="H18" s="63"/>
      <c r="I18" s="63"/>
      <c r="J18" s="63"/>
      <c r="K18" s="63"/>
      <c r="L18" s="64"/>
      <c r="M18" s="64"/>
      <c r="N18" s="64"/>
      <c r="O18" s="64"/>
      <c r="P18" s="64"/>
      <c r="Q18" s="64"/>
    </row>
    <row r="19" spans="1:17" ht="45">
      <c r="A19" s="192">
        <v>1</v>
      </c>
      <c r="B19" s="192" t="s">
        <v>354</v>
      </c>
      <c r="C19" s="190" t="s">
        <v>225</v>
      </c>
      <c r="D19" s="190" t="s">
        <v>252</v>
      </c>
      <c r="E19" s="197" t="s">
        <v>129</v>
      </c>
      <c r="F19" s="196">
        <v>1</v>
      </c>
      <c r="G19" s="62"/>
      <c r="H19" s="63"/>
      <c r="I19" s="63"/>
      <c r="J19" s="63"/>
      <c r="K19" s="63"/>
      <c r="L19" s="64"/>
      <c r="M19" s="64"/>
      <c r="N19" s="64"/>
      <c r="O19" s="64"/>
      <c r="P19" s="64"/>
      <c r="Q19" s="64"/>
    </row>
    <row r="20" spans="1:17" ht="15">
      <c r="A20" s="192">
        <v>2</v>
      </c>
      <c r="B20" s="192" t="s">
        <v>354</v>
      </c>
      <c r="C20" s="190" t="s">
        <v>226</v>
      </c>
      <c r="D20" s="190" t="s">
        <v>253</v>
      </c>
      <c r="E20" s="197" t="s">
        <v>112</v>
      </c>
      <c r="F20" s="196">
        <v>2</v>
      </c>
      <c r="G20" s="62"/>
      <c r="H20" s="63"/>
      <c r="I20" s="63"/>
      <c r="J20" s="63"/>
      <c r="K20" s="63"/>
      <c r="L20" s="64"/>
      <c r="M20" s="64"/>
      <c r="N20" s="64"/>
      <c r="O20" s="64"/>
      <c r="P20" s="64"/>
      <c r="Q20" s="64"/>
    </row>
    <row r="21" spans="1:17" ht="15">
      <c r="A21" s="192">
        <v>3</v>
      </c>
      <c r="B21" s="192" t="s">
        <v>354</v>
      </c>
      <c r="C21" s="190" t="s">
        <v>227</v>
      </c>
      <c r="D21" s="190" t="s">
        <v>254</v>
      </c>
      <c r="E21" s="197" t="s">
        <v>112</v>
      </c>
      <c r="F21" s="196">
        <v>2</v>
      </c>
      <c r="G21" s="62"/>
      <c r="H21" s="63"/>
      <c r="I21" s="63"/>
      <c r="J21" s="63"/>
      <c r="K21" s="63"/>
      <c r="L21" s="64"/>
      <c r="M21" s="64"/>
      <c r="N21" s="64"/>
      <c r="O21" s="64"/>
      <c r="P21" s="64"/>
      <c r="Q21" s="64"/>
    </row>
    <row r="22" spans="1:17" ht="15">
      <c r="A22" s="192">
        <v>4</v>
      </c>
      <c r="B22" s="192" t="s">
        <v>354</v>
      </c>
      <c r="C22" s="190" t="s">
        <v>228</v>
      </c>
      <c r="D22" s="190" t="s">
        <v>255</v>
      </c>
      <c r="E22" s="197" t="s">
        <v>112</v>
      </c>
      <c r="F22" s="196">
        <v>2</v>
      </c>
      <c r="G22" s="62"/>
      <c r="H22" s="63"/>
      <c r="I22" s="63"/>
      <c r="J22" s="63"/>
      <c r="K22" s="63"/>
      <c r="L22" s="64"/>
      <c r="M22" s="64"/>
      <c r="N22" s="64"/>
      <c r="O22" s="64"/>
      <c r="P22" s="64"/>
      <c r="Q22" s="64"/>
    </row>
    <row r="23" spans="1:17" ht="15">
      <c r="A23" s="192">
        <v>5</v>
      </c>
      <c r="B23" s="192" t="s">
        <v>354</v>
      </c>
      <c r="C23" s="190" t="s">
        <v>229</v>
      </c>
      <c r="D23" s="190" t="s">
        <v>254</v>
      </c>
      <c r="E23" s="197" t="s">
        <v>129</v>
      </c>
      <c r="F23" s="196">
        <v>1</v>
      </c>
      <c r="G23" s="62"/>
      <c r="H23" s="63"/>
      <c r="I23" s="63"/>
      <c r="J23" s="63"/>
      <c r="K23" s="63"/>
      <c r="L23" s="64"/>
      <c r="M23" s="64"/>
      <c r="N23" s="64"/>
      <c r="O23" s="64"/>
      <c r="P23" s="64"/>
      <c r="Q23" s="64"/>
    </row>
    <row r="24" spans="1:17" ht="15">
      <c r="A24" s="192">
        <v>6</v>
      </c>
      <c r="B24" s="192" t="s">
        <v>354</v>
      </c>
      <c r="C24" s="190" t="s">
        <v>230</v>
      </c>
      <c r="D24" s="190" t="s">
        <v>256</v>
      </c>
      <c r="E24" s="197" t="s">
        <v>112</v>
      </c>
      <c r="F24" s="196">
        <v>8</v>
      </c>
      <c r="G24" s="62"/>
      <c r="H24" s="63"/>
      <c r="I24" s="63"/>
      <c r="J24" s="63"/>
      <c r="K24" s="63"/>
      <c r="L24" s="64"/>
      <c r="M24" s="64"/>
      <c r="N24" s="64"/>
      <c r="O24" s="64"/>
      <c r="P24" s="64"/>
      <c r="Q24" s="64"/>
    </row>
    <row r="25" spans="1:17" ht="15">
      <c r="A25" s="192">
        <v>7</v>
      </c>
      <c r="B25" s="192" t="s">
        <v>354</v>
      </c>
      <c r="C25" s="190" t="s">
        <v>231</v>
      </c>
      <c r="D25" s="190" t="s">
        <v>257</v>
      </c>
      <c r="E25" s="197" t="s">
        <v>112</v>
      </c>
      <c r="F25" s="196">
        <v>8</v>
      </c>
      <c r="G25" s="62"/>
      <c r="H25" s="63"/>
      <c r="I25" s="63"/>
      <c r="J25" s="63"/>
      <c r="K25" s="63"/>
      <c r="L25" s="64"/>
      <c r="M25" s="64"/>
      <c r="N25" s="64"/>
      <c r="O25" s="64"/>
      <c r="P25" s="64"/>
      <c r="Q25" s="64"/>
    </row>
    <row r="26" spans="1:17" ht="15">
      <c r="A26" s="192">
        <v>8</v>
      </c>
      <c r="B26" s="192" t="s">
        <v>354</v>
      </c>
      <c r="C26" s="190" t="s">
        <v>232</v>
      </c>
      <c r="D26" s="190" t="s">
        <v>258</v>
      </c>
      <c r="E26" s="197" t="s">
        <v>112</v>
      </c>
      <c r="F26" s="196">
        <v>14</v>
      </c>
      <c r="G26" s="62"/>
      <c r="H26" s="63"/>
      <c r="I26" s="63"/>
      <c r="J26" s="63"/>
      <c r="K26" s="63"/>
      <c r="L26" s="64"/>
      <c r="M26" s="64"/>
      <c r="N26" s="64"/>
      <c r="O26" s="64"/>
      <c r="P26" s="64"/>
      <c r="Q26" s="64"/>
    </row>
    <row r="27" spans="1:17" ht="15">
      <c r="A27" s="192">
        <v>9</v>
      </c>
      <c r="B27" s="192" t="s">
        <v>354</v>
      </c>
      <c r="C27" s="190" t="s">
        <v>233</v>
      </c>
      <c r="D27" s="190">
        <v>125</v>
      </c>
      <c r="E27" s="197" t="s">
        <v>251</v>
      </c>
      <c r="F27" s="196">
        <v>34</v>
      </c>
      <c r="G27" s="62"/>
      <c r="H27" s="63"/>
      <c r="I27" s="63"/>
      <c r="J27" s="63"/>
      <c r="K27" s="63"/>
      <c r="L27" s="64"/>
      <c r="M27" s="64"/>
      <c r="N27" s="64"/>
      <c r="O27" s="64"/>
      <c r="P27" s="64"/>
      <c r="Q27" s="64"/>
    </row>
    <row r="28" spans="1:17" ht="15">
      <c r="A28" s="192">
        <v>10</v>
      </c>
      <c r="B28" s="192" t="s">
        <v>354</v>
      </c>
      <c r="C28" s="190" t="s">
        <v>233</v>
      </c>
      <c r="D28" s="190">
        <v>160</v>
      </c>
      <c r="E28" s="197" t="s">
        <v>251</v>
      </c>
      <c r="F28" s="196">
        <v>62</v>
      </c>
      <c r="G28" s="62"/>
      <c r="H28" s="63"/>
      <c r="I28" s="63"/>
      <c r="J28" s="63"/>
      <c r="K28" s="63"/>
      <c r="L28" s="64"/>
      <c r="M28" s="64"/>
      <c r="N28" s="64"/>
      <c r="O28" s="64"/>
      <c r="P28" s="64"/>
      <c r="Q28" s="64"/>
    </row>
    <row r="29" spans="1:17" ht="15">
      <c r="A29" s="192">
        <v>11</v>
      </c>
      <c r="B29" s="192" t="s">
        <v>354</v>
      </c>
      <c r="C29" s="190" t="s">
        <v>234</v>
      </c>
      <c r="D29" s="190"/>
      <c r="E29" s="197" t="s">
        <v>129</v>
      </c>
      <c r="F29" s="196">
        <v>1</v>
      </c>
      <c r="G29" s="62"/>
      <c r="H29" s="63"/>
      <c r="I29" s="63"/>
      <c r="J29" s="63"/>
      <c r="K29" s="63"/>
      <c r="L29" s="64"/>
      <c r="M29" s="64"/>
      <c r="N29" s="64"/>
      <c r="O29" s="64"/>
      <c r="P29" s="64"/>
      <c r="Q29" s="64"/>
    </row>
    <row r="30" spans="1:17" ht="30">
      <c r="A30" s="192">
        <v>12</v>
      </c>
      <c r="B30" s="192" t="s">
        <v>354</v>
      </c>
      <c r="C30" s="190" t="s">
        <v>235</v>
      </c>
      <c r="D30" s="190"/>
      <c r="E30" s="197" t="s">
        <v>41</v>
      </c>
      <c r="F30" s="196">
        <v>6</v>
      </c>
      <c r="G30" s="62"/>
      <c r="H30" s="63"/>
      <c r="I30" s="63"/>
      <c r="J30" s="63"/>
      <c r="K30" s="63"/>
      <c r="L30" s="64"/>
      <c r="M30" s="64"/>
      <c r="N30" s="64"/>
      <c r="O30" s="64"/>
      <c r="P30" s="64"/>
      <c r="Q30" s="64"/>
    </row>
    <row r="31" spans="1:17" ht="15">
      <c r="A31" s="192">
        <v>13</v>
      </c>
      <c r="B31" s="192" t="s">
        <v>354</v>
      </c>
      <c r="C31" s="190" t="s">
        <v>236</v>
      </c>
      <c r="D31" s="190"/>
      <c r="E31" s="197" t="s">
        <v>129</v>
      </c>
      <c r="F31" s="196">
        <v>1</v>
      </c>
      <c r="G31" s="62"/>
      <c r="H31" s="63"/>
      <c r="I31" s="63"/>
      <c r="J31" s="63"/>
      <c r="K31" s="63"/>
      <c r="L31" s="64"/>
      <c r="M31" s="64"/>
      <c r="N31" s="64"/>
      <c r="O31" s="64"/>
      <c r="P31" s="64"/>
      <c r="Q31" s="64"/>
    </row>
    <row r="32" spans="1:17" ht="15">
      <c r="A32" s="192">
        <v>14</v>
      </c>
      <c r="B32" s="192" t="s">
        <v>354</v>
      </c>
      <c r="C32" s="190" t="s">
        <v>237</v>
      </c>
      <c r="D32" s="190"/>
      <c r="E32" s="197" t="s">
        <v>129</v>
      </c>
      <c r="F32" s="196">
        <v>1</v>
      </c>
      <c r="G32" s="62"/>
      <c r="H32" s="63"/>
      <c r="I32" s="63"/>
      <c r="J32" s="63"/>
      <c r="K32" s="63"/>
      <c r="L32" s="64"/>
      <c r="M32" s="64"/>
      <c r="N32" s="64"/>
      <c r="O32" s="64"/>
      <c r="P32" s="64"/>
      <c r="Q32" s="64"/>
    </row>
    <row r="33" spans="1:17" ht="15">
      <c r="A33" s="192"/>
      <c r="B33" s="192"/>
      <c r="C33" s="190"/>
      <c r="D33" s="190"/>
      <c r="E33" s="197"/>
      <c r="F33" s="196"/>
      <c r="G33" s="62"/>
      <c r="H33" s="63"/>
      <c r="I33" s="63"/>
      <c r="J33" s="63"/>
      <c r="K33" s="63"/>
      <c r="L33" s="64"/>
      <c r="M33" s="64"/>
      <c r="N33" s="64"/>
      <c r="O33" s="64"/>
      <c r="P33" s="64"/>
      <c r="Q33" s="64"/>
    </row>
    <row r="34" spans="1:17" ht="15">
      <c r="A34" s="192"/>
      <c r="B34" s="192"/>
      <c r="C34" s="236" t="s">
        <v>238</v>
      </c>
      <c r="D34" s="236"/>
      <c r="E34" s="197"/>
      <c r="F34" s="196"/>
      <c r="G34" s="62"/>
      <c r="H34" s="63"/>
      <c r="I34" s="63"/>
      <c r="J34" s="63"/>
      <c r="K34" s="63"/>
      <c r="L34" s="64"/>
      <c r="M34" s="64"/>
      <c r="N34" s="64"/>
      <c r="O34" s="64"/>
      <c r="P34" s="64"/>
      <c r="Q34" s="64"/>
    </row>
    <row r="35" spans="1:17" ht="45">
      <c r="A35" s="192">
        <v>1</v>
      </c>
      <c r="B35" s="192" t="s">
        <v>354</v>
      </c>
      <c r="C35" s="190" t="s">
        <v>225</v>
      </c>
      <c r="D35" s="190" t="s">
        <v>252</v>
      </c>
      <c r="E35" s="197" t="s">
        <v>129</v>
      </c>
      <c r="F35" s="196">
        <v>1</v>
      </c>
      <c r="G35" s="62"/>
      <c r="H35" s="63"/>
      <c r="I35" s="63"/>
      <c r="J35" s="63"/>
      <c r="K35" s="63"/>
      <c r="L35" s="64"/>
      <c r="M35" s="64"/>
      <c r="N35" s="64"/>
      <c r="O35" s="64"/>
      <c r="P35" s="64"/>
      <c r="Q35" s="64"/>
    </row>
    <row r="36" spans="1:17" ht="15">
      <c r="A36" s="192">
        <v>2</v>
      </c>
      <c r="B36" s="192" t="s">
        <v>354</v>
      </c>
      <c r="C36" s="190" t="s">
        <v>226</v>
      </c>
      <c r="D36" s="190" t="s">
        <v>253</v>
      </c>
      <c r="E36" s="197" t="s">
        <v>112</v>
      </c>
      <c r="F36" s="196">
        <v>2</v>
      </c>
      <c r="G36" s="62"/>
      <c r="H36" s="63"/>
      <c r="I36" s="63"/>
      <c r="J36" s="63"/>
      <c r="K36" s="63"/>
      <c r="L36" s="64"/>
      <c r="M36" s="64"/>
      <c r="N36" s="64"/>
      <c r="O36" s="64"/>
      <c r="P36" s="64"/>
      <c r="Q36" s="64"/>
    </row>
    <row r="37" spans="1:17" ht="15">
      <c r="A37" s="192">
        <v>3</v>
      </c>
      <c r="B37" s="192" t="s">
        <v>354</v>
      </c>
      <c r="C37" s="190" t="s">
        <v>227</v>
      </c>
      <c r="D37" s="190" t="s">
        <v>254</v>
      </c>
      <c r="E37" s="197" t="s">
        <v>112</v>
      </c>
      <c r="F37" s="196">
        <v>2</v>
      </c>
      <c r="G37" s="62"/>
      <c r="H37" s="63"/>
      <c r="I37" s="63"/>
      <c r="J37" s="63"/>
      <c r="K37" s="63"/>
      <c r="L37" s="64"/>
      <c r="M37" s="64"/>
      <c r="N37" s="64"/>
      <c r="O37" s="64"/>
      <c r="P37" s="64"/>
      <c r="Q37" s="64"/>
    </row>
    <row r="38" spans="1:17" ht="15">
      <c r="A38" s="192">
        <v>4</v>
      </c>
      <c r="B38" s="192" t="s">
        <v>354</v>
      </c>
      <c r="C38" s="190" t="s">
        <v>228</v>
      </c>
      <c r="D38" s="190" t="s">
        <v>255</v>
      </c>
      <c r="E38" s="197" t="s">
        <v>112</v>
      </c>
      <c r="F38" s="196">
        <v>2</v>
      </c>
      <c r="G38" s="62"/>
      <c r="H38" s="63"/>
      <c r="I38" s="63"/>
      <c r="J38" s="63"/>
      <c r="K38" s="63"/>
      <c r="L38" s="64"/>
      <c r="M38" s="64"/>
      <c r="N38" s="64"/>
      <c r="O38" s="64"/>
      <c r="P38" s="64"/>
      <c r="Q38" s="64"/>
    </row>
    <row r="39" spans="1:17" ht="15">
      <c r="A39" s="192">
        <v>5</v>
      </c>
      <c r="B39" s="192" t="s">
        <v>354</v>
      </c>
      <c r="C39" s="190" t="s">
        <v>230</v>
      </c>
      <c r="D39" s="190" t="s">
        <v>256</v>
      </c>
      <c r="E39" s="197" t="s">
        <v>112</v>
      </c>
      <c r="F39" s="196">
        <v>6</v>
      </c>
      <c r="G39" s="62"/>
      <c r="H39" s="63"/>
      <c r="I39" s="63"/>
      <c r="J39" s="63"/>
      <c r="K39" s="63"/>
      <c r="L39" s="64"/>
      <c r="M39" s="64"/>
      <c r="N39" s="64"/>
      <c r="O39" s="64"/>
      <c r="P39" s="64"/>
      <c r="Q39" s="64"/>
    </row>
    <row r="40" spans="1:17" ht="15">
      <c r="A40" s="192">
        <v>6</v>
      </c>
      <c r="B40" s="192" t="s">
        <v>354</v>
      </c>
      <c r="C40" s="190" t="s">
        <v>231</v>
      </c>
      <c r="D40" s="190" t="s">
        <v>257</v>
      </c>
      <c r="E40" s="197" t="s">
        <v>112</v>
      </c>
      <c r="F40" s="196">
        <v>6</v>
      </c>
      <c r="G40" s="62"/>
      <c r="H40" s="63"/>
      <c r="I40" s="63"/>
      <c r="J40" s="63"/>
      <c r="K40" s="63"/>
      <c r="L40" s="64"/>
      <c r="M40" s="64"/>
      <c r="N40" s="64"/>
      <c r="O40" s="64"/>
      <c r="P40" s="64"/>
      <c r="Q40" s="64"/>
    </row>
    <row r="41" spans="1:17" ht="15">
      <c r="A41" s="192">
        <v>7</v>
      </c>
      <c r="B41" s="192" t="s">
        <v>354</v>
      </c>
      <c r="C41" s="190" t="s">
        <v>232</v>
      </c>
      <c r="D41" s="190" t="s">
        <v>258</v>
      </c>
      <c r="E41" s="197" t="s">
        <v>112</v>
      </c>
      <c r="F41" s="196">
        <v>10</v>
      </c>
      <c r="G41" s="62"/>
      <c r="H41" s="63"/>
      <c r="I41" s="63"/>
      <c r="J41" s="63"/>
      <c r="K41" s="63"/>
      <c r="L41" s="64"/>
      <c r="M41" s="64"/>
      <c r="N41" s="64"/>
      <c r="O41" s="64"/>
      <c r="P41" s="64"/>
      <c r="Q41" s="64"/>
    </row>
    <row r="42" spans="1:17" ht="15">
      <c r="A42" s="192">
        <v>9</v>
      </c>
      <c r="B42" s="192" t="s">
        <v>354</v>
      </c>
      <c r="C42" s="190" t="s">
        <v>233</v>
      </c>
      <c r="D42" s="190">
        <v>125</v>
      </c>
      <c r="E42" s="197" t="s">
        <v>251</v>
      </c>
      <c r="F42" s="196">
        <v>18</v>
      </c>
      <c r="G42" s="62"/>
      <c r="H42" s="63"/>
      <c r="I42" s="63"/>
      <c r="J42" s="63"/>
      <c r="K42" s="63"/>
      <c r="L42" s="64"/>
      <c r="M42" s="64"/>
      <c r="N42" s="64"/>
      <c r="O42" s="64"/>
      <c r="P42" s="64"/>
      <c r="Q42" s="64"/>
    </row>
    <row r="43" spans="1:17" ht="15">
      <c r="A43" s="192">
        <v>10</v>
      </c>
      <c r="B43" s="192" t="s">
        <v>354</v>
      </c>
      <c r="C43" s="190" t="s">
        <v>233</v>
      </c>
      <c r="D43" s="190">
        <v>160</v>
      </c>
      <c r="E43" s="197" t="s">
        <v>251</v>
      </c>
      <c r="F43" s="196">
        <v>39</v>
      </c>
      <c r="G43" s="62"/>
      <c r="H43" s="63"/>
      <c r="I43" s="63"/>
      <c r="J43" s="63"/>
      <c r="K43" s="63"/>
      <c r="L43" s="64"/>
      <c r="M43" s="64"/>
      <c r="N43" s="64"/>
      <c r="O43" s="64"/>
      <c r="P43" s="64"/>
      <c r="Q43" s="64"/>
    </row>
    <row r="44" spans="1:17" ht="15">
      <c r="A44" s="192">
        <v>11</v>
      </c>
      <c r="B44" s="192" t="s">
        <v>354</v>
      </c>
      <c r="C44" s="190" t="s">
        <v>234</v>
      </c>
      <c r="D44" s="190"/>
      <c r="E44" s="197" t="s">
        <v>129</v>
      </c>
      <c r="F44" s="196">
        <v>1</v>
      </c>
      <c r="G44" s="62"/>
      <c r="H44" s="63"/>
      <c r="I44" s="63"/>
      <c r="J44" s="63"/>
      <c r="K44" s="63"/>
      <c r="L44" s="64"/>
      <c r="M44" s="64"/>
      <c r="N44" s="64"/>
      <c r="O44" s="64"/>
      <c r="P44" s="64"/>
      <c r="Q44" s="64"/>
    </row>
    <row r="45" spans="1:17" ht="30">
      <c r="A45" s="192">
        <v>12</v>
      </c>
      <c r="B45" s="192" t="s">
        <v>354</v>
      </c>
      <c r="C45" s="190" t="s">
        <v>235</v>
      </c>
      <c r="D45" s="190"/>
      <c r="E45" s="197" t="s">
        <v>41</v>
      </c>
      <c r="F45" s="196">
        <v>5</v>
      </c>
      <c r="G45" s="62"/>
      <c r="H45" s="63"/>
      <c r="I45" s="63"/>
      <c r="J45" s="63"/>
      <c r="K45" s="63"/>
      <c r="L45" s="64"/>
      <c r="M45" s="64"/>
      <c r="N45" s="64"/>
      <c r="O45" s="64"/>
      <c r="P45" s="64"/>
      <c r="Q45" s="64"/>
    </row>
    <row r="46" spans="1:17" ht="15">
      <c r="A46" s="192">
        <v>13</v>
      </c>
      <c r="B46" s="192" t="s">
        <v>354</v>
      </c>
      <c r="C46" s="190" t="s">
        <v>236</v>
      </c>
      <c r="D46" s="190"/>
      <c r="E46" s="197" t="s">
        <v>129</v>
      </c>
      <c r="F46" s="196">
        <v>1</v>
      </c>
      <c r="G46" s="62"/>
      <c r="H46" s="63"/>
      <c r="I46" s="63"/>
      <c r="J46" s="63"/>
      <c r="K46" s="63"/>
      <c r="L46" s="64"/>
      <c r="M46" s="64"/>
      <c r="N46" s="64"/>
      <c r="O46" s="64"/>
      <c r="P46" s="64"/>
      <c r="Q46" s="64"/>
    </row>
    <row r="47" spans="1:17" ht="15">
      <c r="A47" s="192">
        <v>14</v>
      </c>
      <c r="B47" s="192" t="s">
        <v>354</v>
      </c>
      <c r="C47" s="190" t="s">
        <v>237</v>
      </c>
      <c r="D47" s="190"/>
      <c r="E47" s="197" t="s">
        <v>129</v>
      </c>
      <c r="F47" s="196">
        <v>1</v>
      </c>
      <c r="G47" s="62"/>
      <c r="H47" s="63"/>
      <c r="I47" s="63"/>
      <c r="J47" s="63"/>
      <c r="K47" s="63"/>
      <c r="L47" s="64"/>
      <c r="M47" s="64"/>
      <c r="N47" s="64"/>
      <c r="O47" s="64"/>
      <c r="P47" s="64"/>
      <c r="Q47" s="64"/>
    </row>
    <row r="48" spans="1:17" ht="15">
      <c r="A48" s="192"/>
      <c r="B48" s="192"/>
      <c r="C48" s="190"/>
      <c r="D48" s="190"/>
      <c r="E48" s="197"/>
      <c r="F48" s="196"/>
      <c r="G48" s="62"/>
      <c r="H48" s="63"/>
      <c r="I48" s="63"/>
      <c r="J48" s="63"/>
      <c r="K48" s="63"/>
      <c r="L48" s="64"/>
      <c r="M48" s="64"/>
      <c r="N48" s="64"/>
      <c r="O48" s="64"/>
      <c r="P48" s="64"/>
      <c r="Q48" s="64"/>
    </row>
    <row r="49" spans="1:17" ht="15">
      <c r="A49" s="192"/>
      <c r="B49" s="192"/>
      <c r="C49" s="236" t="s">
        <v>239</v>
      </c>
      <c r="D49" s="236"/>
      <c r="E49" s="197"/>
      <c r="F49" s="196"/>
      <c r="G49" s="62"/>
      <c r="H49" s="63"/>
      <c r="I49" s="63"/>
      <c r="J49" s="63"/>
      <c r="K49" s="63"/>
      <c r="L49" s="64"/>
      <c r="M49" s="64"/>
      <c r="N49" s="64"/>
      <c r="O49" s="64"/>
      <c r="P49" s="64"/>
      <c r="Q49" s="64"/>
    </row>
    <row r="50" spans="1:17" ht="45">
      <c r="A50" s="192">
        <v>1</v>
      </c>
      <c r="B50" s="192" t="s">
        <v>354</v>
      </c>
      <c r="C50" s="190" t="s">
        <v>225</v>
      </c>
      <c r="D50" s="190" t="s">
        <v>252</v>
      </c>
      <c r="E50" s="197" t="s">
        <v>129</v>
      </c>
      <c r="F50" s="196">
        <v>1</v>
      </c>
      <c r="G50" s="62"/>
      <c r="H50" s="63"/>
      <c r="I50" s="63"/>
      <c r="J50" s="63"/>
      <c r="K50" s="63"/>
      <c r="L50" s="64"/>
      <c r="M50" s="64"/>
      <c r="N50" s="64"/>
      <c r="O50" s="64"/>
      <c r="P50" s="64"/>
      <c r="Q50" s="64"/>
    </row>
    <row r="51" spans="1:17" ht="15">
      <c r="A51" s="192">
        <v>2</v>
      </c>
      <c r="B51" s="192" t="s">
        <v>354</v>
      </c>
      <c r="C51" s="190" t="s">
        <v>226</v>
      </c>
      <c r="D51" s="190" t="s">
        <v>253</v>
      </c>
      <c r="E51" s="197" t="s">
        <v>112</v>
      </c>
      <c r="F51" s="196">
        <v>2</v>
      </c>
      <c r="G51" s="62"/>
      <c r="H51" s="63"/>
      <c r="I51" s="63"/>
      <c r="J51" s="63"/>
      <c r="K51" s="63"/>
      <c r="L51" s="64"/>
      <c r="M51" s="64"/>
      <c r="N51" s="64"/>
      <c r="O51" s="64"/>
      <c r="P51" s="64"/>
      <c r="Q51" s="64"/>
    </row>
    <row r="52" spans="1:17" ht="15">
      <c r="A52" s="192">
        <v>3</v>
      </c>
      <c r="B52" s="192" t="s">
        <v>354</v>
      </c>
      <c r="C52" s="190" t="s">
        <v>227</v>
      </c>
      <c r="D52" s="190" t="s">
        <v>254</v>
      </c>
      <c r="E52" s="197" t="s">
        <v>112</v>
      </c>
      <c r="F52" s="196">
        <v>2</v>
      </c>
      <c r="G52" s="62"/>
      <c r="H52" s="63"/>
      <c r="I52" s="63"/>
      <c r="J52" s="63"/>
      <c r="K52" s="63"/>
      <c r="L52" s="64"/>
      <c r="M52" s="64"/>
      <c r="N52" s="64"/>
      <c r="O52" s="64"/>
      <c r="P52" s="64"/>
      <c r="Q52" s="64"/>
    </row>
    <row r="53" spans="1:17" ht="15">
      <c r="A53" s="192">
        <v>4</v>
      </c>
      <c r="B53" s="192" t="s">
        <v>354</v>
      </c>
      <c r="C53" s="190" t="s">
        <v>228</v>
      </c>
      <c r="D53" s="190" t="s">
        <v>255</v>
      </c>
      <c r="E53" s="197" t="s">
        <v>112</v>
      </c>
      <c r="F53" s="196">
        <v>2</v>
      </c>
      <c r="G53" s="62"/>
      <c r="H53" s="63"/>
      <c r="I53" s="63"/>
      <c r="J53" s="63"/>
      <c r="K53" s="63"/>
      <c r="L53" s="64"/>
      <c r="M53" s="64"/>
      <c r="N53" s="64"/>
      <c r="O53" s="64"/>
      <c r="P53" s="64"/>
      <c r="Q53" s="64"/>
    </row>
    <row r="54" spans="1:17" ht="15">
      <c r="A54" s="192">
        <v>5</v>
      </c>
      <c r="B54" s="192" t="s">
        <v>354</v>
      </c>
      <c r="C54" s="190" t="s">
        <v>230</v>
      </c>
      <c r="D54" s="190" t="s">
        <v>256</v>
      </c>
      <c r="E54" s="197" t="s">
        <v>112</v>
      </c>
      <c r="F54" s="196">
        <v>6</v>
      </c>
      <c r="G54" s="62"/>
      <c r="H54" s="63"/>
      <c r="I54" s="63"/>
      <c r="J54" s="63"/>
      <c r="K54" s="63"/>
      <c r="L54" s="64"/>
      <c r="M54" s="64"/>
      <c r="N54" s="64"/>
      <c r="O54" s="64"/>
      <c r="P54" s="64"/>
      <c r="Q54" s="64"/>
    </row>
    <row r="55" spans="1:17" ht="15">
      <c r="A55" s="192">
        <v>6</v>
      </c>
      <c r="B55" s="192" t="s">
        <v>354</v>
      </c>
      <c r="C55" s="190" t="s">
        <v>231</v>
      </c>
      <c r="D55" s="190" t="s">
        <v>257</v>
      </c>
      <c r="E55" s="197" t="s">
        <v>112</v>
      </c>
      <c r="F55" s="196">
        <v>6</v>
      </c>
      <c r="G55" s="62"/>
      <c r="H55" s="63"/>
      <c r="I55" s="63"/>
      <c r="J55" s="63"/>
      <c r="K55" s="63"/>
      <c r="L55" s="64"/>
      <c r="M55" s="64"/>
      <c r="N55" s="64"/>
      <c r="O55" s="64"/>
      <c r="P55" s="64"/>
      <c r="Q55" s="64"/>
    </row>
    <row r="56" spans="1:17" ht="15">
      <c r="A56" s="192">
        <v>7</v>
      </c>
      <c r="B56" s="192" t="s">
        <v>354</v>
      </c>
      <c r="C56" s="190" t="s">
        <v>232</v>
      </c>
      <c r="D56" s="190" t="s">
        <v>258</v>
      </c>
      <c r="E56" s="197" t="s">
        <v>112</v>
      </c>
      <c r="F56" s="196">
        <v>10</v>
      </c>
      <c r="G56" s="62"/>
      <c r="H56" s="63"/>
      <c r="I56" s="63"/>
      <c r="J56" s="63"/>
      <c r="K56" s="63"/>
      <c r="L56" s="64"/>
      <c r="M56" s="64"/>
      <c r="N56" s="64"/>
      <c r="O56" s="64"/>
      <c r="P56" s="64"/>
      <c r="Q56" s="64"/>
    </row>
    <row r="57" spans="1:17" ht="15">
      <c r="A57" s="192">
        <v>9</v>
      </c>
      <c r="B57" s="192" t="s">
        <v>354</v>
      </c>
      <c r="C57" s="190" t="s">
        <v>233</v>
      </c>
      <c r="D57" s="190">
        <v>125</v>
      </c>
      <c r="E57" s="197" t="s">
        <v>251</v>
      </c>
      <c r="F57" s="196">
        <v>23</v>
      </c>
      <c r="G57" s="62"/>
      <c r="H57" s="63"/>
      <c r="I57" s="63"/>
      <c r="J57" s="63"/>
      <c r="K57" s="63"/>
      <c r="L57" s="64"/>
      <c r="M57" s="64"/>
      <c r="N57" s="64"/>
      <c r="O57" s="64"/>
      <c r="P57" s="64"/>
      <c r="Q57" s="64"/>
    </row>
    <row r="58" spans="1:17" ht="15">
      <c r="A58" s="192">
        <v>10</v>
      </c>
      <c r="B58" s="192" t="s">
        <v>354</v>
      </c>
      <c r="C58" s="190" t="s">
        <v>233</v>
      </c>
      <c r="D58" s="190">
        <v>160</v>
      </c>
      <c r="E58" s="197" t="s">
        <v>251</v>
      </c>
      <c r="F58" s="196">
        <v>45</v>
      </c>
      <c r="G58" s="62"/>
      <c r="H58" s="63"/>
      <c r="I58" s="63"/>
      <c r="J58" s="63"/>
      <c r="K58" s="63"/>
      <c r="L58" s="64"/>
      <c r="M58" s="64"/>
      <c r="N58" s="64"/>
      <c r="O58" s="64"/>
      <c r="P58" s="64"/>
      <c r="Q58" s="64"/>
    </row>
    <row r="59" spans="1:17" ht="15">
      <c r="A59" s="192">
        <v>11</v>
      </c>
      <c r="B59" s="192" t="s">
        <v>354</v>
      </c>
      <c r="C59" s="190" t="s">
        <v>234</v>
      </c>
      <c r="D59" s="190"/>
      <c r="E59" s="197" t="s">
        <v>129</v>
      </c>
      <c r="F59" s="196">
        <v>1</v>
      </c>
      <c r="G59" s="62"/>
      <c r="H59" s="63"/>
      <c r="I59" s="63"/>
      <c r="J59" s="63"/>
      <c r="K59" s="63"/>
      <c r="L59" s="64"/>
      <c r="M59" s="64"/>
      <c r="N59" s="64"/>
      <c r="O59" s="64"/>
      <c r="P59" s="64"/>
      <c r="Q59" s="64"/>
    </row>
    <row r="60" spans="1:17" ht="30">
      <c r="A60" s="192">
        <v>12</v>
      </c>
      <c r="B60" s="192" t="s">
        <v>354</v>
      </c>
      <c r="C60" s="190" t="s">
        <v>235</v>
      </c>
      <c r="D60" s="190"/>
      <c r="E60" s="197" t="s">
        <v>41</v>
      </c>
      <c r="F60" s="196">
        <v>7</v>
      </c>
      <c r="G60" s="62"/>
      <c r="H60" s="63"/>
      <c r="I60" s="63"/>
      <c r="J60" s="63"/>
      <c r="K60" s="63"/>
      <c r="L60" s="64"/>
      <c r="M60" s="64"/>
      <c r="N60" s="64"/>
      <c r="O60" s="64"/>
      <c r="P60" s="64"/>
      <c r="Q60" s="64"/>
    </row>
    <row r="61" spans="1:17" ht="15">
      <c r="A61" s="192">
        <v>13</v>
      </c>
      <c r="B61" s="192" t="s">
        <v>354</v>
      </c>
      <c r="C61" s="190" t="s">
        <v>236</v>
      </c>
      <c r="D61" s="190"/>
      <c r="E61" s="197" t="s">
        <v>129</v>
      </c>
      <c r="F61" s="196">
        <v>1</v>
      </c>
      <c r="G61" s="62"/>
      <c r="H61" s="63"/>
      <c r="I61" s="63"/>
      <c r="J61" s="63"/>
      <c r="K61" s="63"/>
      <c r="L61" s="64"/>
      <c r="M61" s="64"/>
      <c r="N61" s="64"/>
      <c r="O61" s="64"/>
      <c r="P61" s="64"/>
      <c r="Q61" s="64"/>
    </row>
    <row r="62" spans="1:17" ht="15">
      <c r="A62" s="192">
        <v>14</v>
      </c>
      <c r="B62" s="192" t="s">
        <v>354</v>
      </c>
      <c r="C62" s="190" t="s">
        <v>237</v>
      </c>
      <c r="D62" s="190"/>
      <c r="E62" s="197" t="s">
        <v>129</v>
      </c>
      <c r="F62" s="196">
        <v>1</v>
      </c>
      <c r="G62" s="62"/>
      <c r="H62" s="63"/>
      <c r="I62" s="63"/>
      <c r="J62" s="63"/>
      <c r="K62" s="63"/>
      <c r="L62" s="64"/>
      <c r="M62" s="64"/>
      <c r="N62" s="64"/>
      <c r="O62" s="64"/>
      <c r="P62" s="64"/>
      <c r="Q62" s="64"/>
    </row>
    <row r="63" spans="1:17" ht="15">
      <c r="A63" s="192"/>
      <c r="B63" s="192"/>
      <c r="C63" s="190"/>
      <c r="D63" s="190"/>
      <c r="E63" s="197"/>
      <c r="F63" s="196"/>
      <c r="G63" s="62"/>
      <c r="H63" s="63"/>
      <c r="I63" s="63"/>
      <c r="J63" s="63"/>
      <c r="K63" s="63"/>
      <c r="L63" s="64"/>
      <c r="M63" s="64"/>
      <c r="N63" s="64"/>
      <c r="O63" s="64"/>
      <c r="P63" s="64"/>
      <c r="Q63" s="64"/>
    </row>
    <row r="64" spans="1:17" ht="28.5">
      <c r="A64" s="192"/>
      <c r="B64" s="192"/>
      <c r="C64" s="236" t="s">
        <v>240</v>
      </c>
      <c r="D64" s="236"/>
      <c r="E64" s="197"/>
      <c r="F64" s="196"/>
      <c r="G64" s="62"/>
      <c r="H64" s="63"/>
      <c r="I64" s="63"/>
      <c r="J64" s="63"/>
      <c r="K64" s="63"/>
      <c r="L64" s="64"/>
      <c r="M64" s="64"/>
      <c r="N64" s="64"/>
      <c r="O64" s="64"/>
      <c r="P64" s="64"/>
      <c r="Q64" s="64"/>
    </row>
    <row r="65" spans="1:17" ht="45">
      <c r="A65" s="192">
        <v>1</v>
      </c>
      <c r="B65" s="192" t="s">
        <v>354</v>
      </c>
      <c r="C65" s="190" t="s">
        <v>241</v>
      </c>
      <c r="D65" s="190" t="s">
        <v>259</v>
      </c>
      <c r="E65" s="197" t="s">
        <v>129</v>
      </c>
      <c r="F65" s="196">
        <v>2</v>
      </c>
      <c r="G65" s="62"/>
      <c r="H65" s="63"/>
      <c r="I65" s="63"/>
      <c r="J65" s="63"/>
      <c r="K65" s="63"/>
      <c r="L65" s="64"/>
      <c r="M65" s="64"/>
      <c r="N65" s="64"/>
      <c r="O65" s="64"/>
      <c r="P65" s="64"/>
      <c r="Q65" s="64"/>
    </row>
    <row r="66" spans="1:17" ht="15">
      <c r="A66" s="192">
        <v>2</v>
      </c>
      <c r="B66" s="192" t="s">
        <v>354</v>
      </c>
      <c r="C66" s="190" t="s">
        <v>242</v>
      </c>
      <c r="D66" s="190" t="s">
        <v>260</v>
      </c>
      <c r="E66" s="197" t="s">
        <v>129</v>
      </c>
      <c r="F66" s="196">
        <v>2</v>
      </c>
      <c r="G66" s="62"/>
      <c r="H66" s="63"/>
      <c r="I66" s="63"/>
      <c r="J66" s="63"/>
      <c r="K66" s="63"/>
      <c r="L66" s="64"/>
      <c r="M66" s="64"/>
      <c r="N66" s="64"/>
      <c r="O66" s="64"/>
      <c r="P66" s="64"/>
      <c r="Q66" s="64"/>
    </row>
    <row r="67" spans="1:17" ht="15">
      <c r="A67" s="192">
        <v>3</v>
      </c>
      <c r="B67" s="192" t="s">
        <v>354</v>
      </c>
      <c r="C67" s="190" t="s">
        <v>228</v>
      </c>
      <c r="D67" s="190" t="s">
        <v>261</v>
      </c>
      <c r="E67" s="197" t="s">
        <v>112</v>
      </c>
      <c r="F67" s="196">
        <v>2</v>
      </c>
      <c r="G67" s="62"/>
      <c r="H67" s="63"/>
      <c r="I67" s="63"/>
      <c r="J67" s="63"/>
      <c r="K67" s="63"/>
      <c r="L67" s="64"/>
      <c r="M67" s="64"/>
      <c r="N67" s="64"/>
      <c r="O67" s="64"/>
      <c r="P67" s="64"/>
      <c r="Q67" s="64"/>
    </row>
    <row r="68" spans="1:17" ht="15">
      <c r="A68" s="192">
        <v>4</v>
      </c>
      <c r="B68" s="192" t="s">
        <v>354</v>
      </c>
      <c r="C68" s="190" t="s">
        <v>243</v>
      </c>
      <c r="D68" s="190" t="s">
        <v>262</v>
      </c>
      <c r="E68" s="197" t="s">
        <v>129</v>
      </c>
      <c r="F68" s="196">
        <v>2</v>
      </c>
      <c r="G68" s="62"/>
      <c r="H68" s="63"/>
      <c r="I68" s="63"/>
      <c r="J68" s="63"/>
      <c r="K68" s="63"/>
      <c r="L68" s="64"/>
      <c r="M68" s="64"/>
      <c r="N68" s="64"/>
      <c r="O68" s="64"/>
      <c r="P68" s="64"/>
      <c r="Q68" s="64"/>
    </row>
    <row r="69" spans="1:17" ht="15">
      <c r="A69" s="192">
        <v>5</v>
      </c>
      <c r="B69" s="192" t="s">
        <v>354</v>
      </c>
      <c r="C69" s="190" t="s">
        <v>232</v>
      </c>
      <c r="D69" s="190" t="s">
        <v>263</v>
      </c>
      <c r="E69" s="197" t="s">
        <v>112</v>
      </c>
      <c r="F69" s="196">
        <v>4</v>
      </c>
      <c r="G69" s="62"/>
      <c r="H69" s="63"/>
      <c r="I69" s="63"/>
      <c r="J69" s="63"/>
      <c r="K69" s="63"/>
      <c r="L69" s="64"/>
      <c r="M69" s="64"/>
      <c r="N69" s="64"/>
      <c r="O69" s="64"/>
      <c r="P69" s="64"/>
      <c r="Q69" s="64"/>
    </row>
    <row r="70" spans="1:17" ht="15">
      <c r="A70" s="192">
        <v>6</v>
      </c>
      <c r="B70" s="192" t="s">
        <v>354</v>
      </c>
      <c r="C70" s="190" t="s">
        <v>244</v>
      </c>
      <c r="D70" s="190" t="s">
        <v>264</v>
      </c>
      <c r="E70" s="197" t="s">
        <v>112</v>
      </c>
      <c r="F70" s="196">
        <v>8</v>
      </c>
      <c r="G70" s="62"/>
      <c r="H70" s="63"/>
      <c r="I70" s="63"/>
      <c r="J70" s="63"/>
      <c r="K70" s="63"/>
      <c r="L70" s="64"/>
      <c r="M70" s="64"/>
      <c r="N70" s="64"/>
      <c r="O70" s="64"/>
      <c r="P70" s="64"/>
      <c r="Q70" s="64"/>
    </row>
    <row r="71" spans="1:17" ht="15">
      <c r="A71" s="192">
        <v>7</v>
      </c>
      <c r="B71" s="192" t="s">
        <v>354</v>
      </c>
      <c r="C71" s="190" t="s">
        <v>233</v>
      </c>
      <c r="D71" s="190" t="s">
        <v>263</v>
      </c>
      <c r="E71" s="197" t="s">
        <v>251</v>
      </c>
      <c r="F71" s="196">
        <v>63</v>
      </c>
      <c r="G71" s="62"/>
      <c r="H71" s="63"/>
      <c r="I71" s="63"/>
      <c r="J71" s="63"/>
      <c r="K71" s="63"/>
      <c r="L71" s="64"/>
      <c r="M71" s="64"/>
      <c r="N71" s="64"/>
      <c r="O71" s="64"/>
      <c r="P71" s="64"/>
      <c r="Q71" s="64"/>
    </row>
    <row r="72" spans="1:17" ht="15">
      <c r="A72" s="192">
        <v>9</v>
      </c>
      <c r="B72" s="192" t="s">
        <v>354</v>
      </c>
      <c r="C72" s="190" t="s">
        <v>233</v>
      </c>
      <c r="D72" s="190" t="s">
        <v>265</v>
      </c>
      <c r="E72" s="197" t="s">
        <v>251</v>
      </c>
      <c r="F72" s="196">
        <v>12</v>
      </c>
      <c r="G72" s="62"/>
      <c r="H72" s="63"/>
      <c r="I72" s="63"/>
      <c r="J72" s="63"/>
      <c r="K72" s="63"/>
      <c r="L72" s="64"/>
      <c r="M72" s="64"/>
      <c r="N72" s="64"/>
      <c r="O72" s="64"/>
      <c r="P72" s="64"/>
      <c r="Q72" s="64"/>
    </row>
    <row r="73" spans="1:17" ht="15">
      <c r="A73" s="192">
        <v>10</v>
      </c>
      <c r="B73" s="192" t="s">
        <v>354</v>
      </c>
      <c r="C73" s="190" t="s">
        <v>233</v>
      </c>
      <c r="D73" s="190" t="s">
        <v>262</v>
      </c>
      <c r="E73" s="197" t="s">
        <v>251</v>
      </c>
      <c r="F73" s="196">
        <v>18</v>
      </c>
      <c r="G73" s="62"/>
      <c r="H73" s="63"/>
      <c r="I73" s="63"/>
      <c r="J73" s="63"/>
      <c r="K73" s="63"/>
      <c r="L73" s="64"/>
      <c r="M73" s="64"/>
      <c r="N73" s="64"/>
      <c r="O73" s="64"/>
      <c r="P73" s="64"/>
      <c r="Q73" s="64"/>
    </row>
    <row r="74" spans="1:17" ht="15">
      <c r="A74" s="192">
        <v>11</v>
      </c>
      <c r="B74" s="192" t="s">
        <v>354</v>
      </c>
      <c r="C74" s="190" t="s">
        <v>234</v>
      </c>
      <c r="D74" s="190"/>
      <c r="E74" s="197" t="s">
        <v>129</v>
      </c>
      <c r="F74" s="196">
        <v>1</v>
      </c>
      <c r="G74" s="62"/>
      <c r="H74" s="63"/>
      <c r="I74" s="63"/>
      <c r="J74" s="63"/>
      <c r="K74" s="63"/>
      <c r="L74" s="64"/>
      <c r="M74" s="64"/>
      <c r="N74" s="64"/>
      <c r="O74" s="64"/>
      <c r="P74" s="64"/>
      <c r="Q74" s="64"/>
    </row>
    <row r="75" spans="1:17" ht="30">
      <c r="A75" s="192">
        <v>12</v>
      </c>
      <c r="B75" s="192" t="s">
        <v>354</v>
      </c>
      <c r="C75" s="190" t="s">
        <v>235</v>
      </c>
      <c r="D75" s="190"/>
      <c r="E75" s="197" t="s">
        <v>41</v>
      </c>
      <c r="F75" s="196">
        <v>35</v>
      </c>
      <c r="G75" s="62"/>
      <c r="H75" s="63"/>
      <c r="I75" s="63"/>
      <c r="J75" s="63"/>
      <c r="K75" s="63"/>
      <c r="L75" s="64"/>
      <c r="M75" s="64"/>
      <c r="N75" s="64"/>
      <c r="O75" s="64"/>
      <c r="P75" s="64"/>
      <c r="Q75" s="64"/>
    </row>
    <row r="76" spans="1:17" ht="15">
      <c r="A76" s="192">
        <v>13</v>
      </c>
      <c r="B76" s="192" t="s">
        <v>354</v>
      </c>
      <c r="C76" s="190" t="s">
        <v>236</v>
      </c>
      <c r="D76" s="190"/>
      <c r="E76" s="197" t="s">
        <v>129</v>
      </c>
      <c r="F76" s="196">
        <v>1</v>
      </c>
      <c r="G76" s="62"/>
      <c r="H76" s="63"/>
      <c r="I76" s="63"/>
      <c r="J76" s="63"/>
      <c r="K76" s="63"/>
      <c r="L76" s="64"/>
      <c r="M76" s="64"/>
      <c r="N76" s="64"/>
      <c r="O76" s="64"/>
      <c r="P76" s="64"/>
      <c r="Q76" s="64"/>
    </row>
    <row r="77" spans="1:17" ht="15">
      <c r="A77" s="192">
        <v>14</v>
      </c>
      <c r="B77" s="192" t="s">
        <v>354</v>
      </c>
      <c r="C77" s="190" t="s">
        <v>237</v>
      </c>
      <c r="D77" s="190"/>
      <c r="E77" s="197" t="s">
        <v>129</v>
      </c>
      <c r="F77" s="196">
        <v>1</v>
      </c>
      <c r="G77" s="62"/>
      <c r="H77" s="63"/>
      <c r="I77" s="63"/>
      <c r="J77" s="63"/>
      <c r="K77" s="63"/>
      <c r="L77" s="64"/>
      <c r="M77" s="64"/>
      <c r="N77" s="64"/>
      <c r="O77" s="64"/>
      <c r="P77" s="64"/>
      <c r="Q77" s="64"/>
    </row>
    <row r="78" spans="1:17" ht="15">
      <c r="A78" s="192"/>
      <c r="B78" s="192"/>
      <c r="C78" s="190"/>
      <c r="D78" s="190"/>
      <c r="E78" s="197"/>
      <c r="F78" s="196"/>
      <c r="G78" s="62"/>
      <c r="H78" s="63"/>
      <c r="I78" s="63"/>
      <c r="J78" s="63"/>
      <c r="K78" s="63"/>
      <c r="L78" s="64"/>
      <c r="M78" s="64"/>
      <c r="N78" s="64"/>
      <c r="O78" s="64"/>
      <c r="P78" s="64"/>
      <c r="Q78" s="64"/>
    </row>
    <row r="79" spans="1:17" ht="15">
      <c r="A79" s="192"/>
      <c r="B79" s="192"/>
      <c r="C79" s="236" t="s">
        <v>245</v>
      </c>
      <c r="D79" s="236"/>
      <c r="E79" s="197"/>
      <c r="F79" s="196"/>
      <c r="G79" s="62"/>
      <c r="H79" s="63"/>
      <c r="I79" s="63"/>
      <c r="J79" s="63"/>
      <c r="K79" s="63"/>
      <c r="L79" s="64"/>
      <c r="M79" s="64"/>
      <c r="N79" s="64"/>
      <c r="O79" s="64"/>
      <c r="P79" s="64"/>
      <c r="Q79" s="64"/>
    </row>
    <row r="80" spans="1:17" ht="15">
      <c r="A80" s="192">
        <v>1</v>
      </c>
      <c r="B80" s="192" t="s">
        <v>354</v>
      </c>
      <c r="C80" s="190" t="s">
        <v>246</v>
      </c>
      <c r="D80" s="190" t="s">
        <v>266</v>
      </c>
      <c r="E80" s="197" t="s">
        <v>251</v>
      </c>
      <c r="F80" s="196">
        <v>144</v>
      </c>
      <c r="G80" s="62"/>
      <c r="H80" s="63"/>
      <c r="I80" s="63"/>
      <c r="J80" s="63"/>
      <c r="K80" s="63"/>
      <c r="L80" s="64"/>
      <c r="M80" s="64"/>
      <c r="N80" s="64"/>
      <c r="O80" s="64"/>
      <c r="P80" s="64"/>
      <c r="Q80" s="64"/>
    </row>
    <row r="81" spans="1:17" ht="15">
      <c r="A81" s="192">
        <v>2</v>
      </c>
      <c r="B81" s="192" t="s">
        <v>354</v>
      </c>
      <c r="C81" s="190" t="s">
        <v>247</v>
      </c>
      <c r="D81" s="190"/>
      <c r="E81" s="197" t="s">
        <v>129</v>
      </c>
      <c r="F81" s="196">
        <v>1</v>
      </c>
      <c r="G81" s="62"/>
      <c r="H81" s="63"/>
      <c r="I81" s="63"/>
      <c r="J81" s="63"/>
      <c r="K81" s="63"/>
      <c r="L81" s="64"/>
      <c r="M81" s="64"/>
      <c r="N81" s="64"/>
      <c r="O81" s="64"/>
      <c r="P81" s="64"/>
      <c r="Q81" s="64"/>
    </row>
    <row r="82" spans="1:17" ht="15">
      <c r="A82" s="192">
        <v>3</v>
      </c>
      <c r="B82" s="192" t="s">
        <v>354</v>
      </c>
      <c r="C82" s="190" t="s">
        <v>248</v>
      </c>
      <c r="D82" s="190" t="s">
        <v>266</v>
      </c>
      <c r="E82" s="197" t="s">
        <v>112</v>
      </c>
      <c r="F82" s="196">
        <v>8</v>
      </c>
      <c r="G82" s="62"/>
      <c r="H82" s="63"/>
      <c r="I82" s="63"/>
      <c r="J82" s="63"/>
      <c r="K82" s="63"/>
      <c r="L82" s="64"/>
      <c r="M82" s="64"/>
      <c r="N82" s="64"/>
      <c r="O82" s="64"/>
      <c r="P82" s="64"/>
      <c r="Q82" s="64"/>
    </row>
    <row r="83" spans="1:17" ht="15">
      <c r="A83" s="192">
        <v>4</v>
      </c>
      <c r="B83" s="192" t="s">
        <v>354</v>
      </c>
      <c r="C83" s="190" t="s">
        <v>249</v>
      </c>
      <c r="D83" s="190" t="s">
        <v>267</v>
      </c>
      <c r="E83" s="197" t="s">
        <v>112</v>
      </c>
      <c r="F83" s="196">
        <v>8</v>
      </c>
      <c r="G83" s="62"/>
      <c r="H83" s="63"/>
      <c r="I83" s="63"/>
      <c r="J83" s="63"/>
      <c r="K83" s="63"/>
      <c r="L83" s="64"/>
      <c r="M83" s="64"/>
      <c r="N83" s="64"/>
      <c r="O83" s="64"/>
      <c r="P83" s="64"/>
      <c r="Q83" s="64"/>
    </row>
    <row r="84" spans="1:17" ht="15">
      <c r="A84" s="192">
        <v>5</v>
      </c>
      <c r="B84" s="192" t="s">
        <v>354</v>
      </c>
      <c r="C84" s="190" t="s">
        <v>250</v>
      </c>
      <c r="D84" s="190" t="s">
        <v>268</v>
      </c>
      <c r="E84" s="197" t="s">
        <v>112</v>
      </c>
      <c r="F84" s="196">
        <v>8</v>
      </c>
      <c r="G84" s="62"/>
      <c r="H84" s="63"/>
      <c r="I84" s="63"/>
      <c r="J84" s="63"/>
      <c r="K84" s="63"/>
      <c r="L84" s="64"/>
      <c r="M84" s="64"/>
      <c r="N84" s="64"/>
      <c r="O84" s="64"/>
      <c r="P84" s="64"/>
      <c r="Q84" s="64"/>
    </row>
    <row r="85" spans="1:17" ht="15">
      <c r="A85" s="203"/>
      <c r="B85" s="192"/>
      <c r="C85" s="190"/>
      <c r="D85" s="190"/>
      <c r="E85" s="197"/>
      <c r="F85" s="196"/>
      <c r="G85" s="62"/>
      <c r="H85" s="63"/>
      <c r="I85" s="63"/>
      <c r="J85" s="63"/>
      <c r="K85" s="63"/>
      <c r="L85" s="64"/>
      <c r="M85" s="64"/>
      <c r="N85" s="64"/>
      <c r="O85" s="64"/>
      <c r="P85" s="64"/>
      <c r="Q85" s="64"/>
    </row>
    <row r="86" spans="1:17" ht="15">
      <c r="A86" s="203"/>
      <c r="B86" s="192"/>
      <c r="C86" s="190"/>
      <c r="D86" s="190"/>
      <c r="E86" s="197"/>
      <c r="F86" s="196"/>
      <c r="G86" s="62"/>
      <c r="H86" s="63"/>
      <c r="I86" s="63"/>
      <c r="J86" s="63"/>
      <c r="K86" s="63"/>
      <c r="L86" s="64"/>
      <c r="M86" s="64"/>
      <c r="N86" s="64"/>
      <c r="O86" s="64"/>
      <c r="P86" s="64"/>
      <c r="Q86" s="64"/>
    </row>
    <row r="87" spans="1:17" ht="15.75" thickBot="1">
      <c r="A87" s="74"/>
      <c r="B87" s="66"/>
      <c r="C87" s="67" t="s">
        <v>8</v>
      </c>
      <c r="D87" s="67"/>
      <c r="E87" s="68" t="s">
        <v>40</v>
      </c>
      <c r="F87" s="69"/>
      <c r="G87" s="70"/>
      <c r="H87" s="71"/>
      <c r="I87" s="71"/>
      <c r="J87" s="71"/>
      <c r="K87" s="71"/>
      <c r="L87" s="72"/>
      <c r="M87" s="73"/>
      <c r="N87" s="73"/>
      <c r="O87" s="73"/>
      <c r="P87" s="73"/>
      <c r="Q87" s="73"/>
    </row>
    <row r="88" spans="1:17" ht="15">
      <c r="A88" s="13"/>
      <c r="B88" s="5"/>
      <c r="C88" s="312" t="s">
        <v>361</v>
      </c>
      <c r="D88" s="286"/>
      <c r="E88" s="286"/>
      <c r="F88" s="286"/>
      <c r="G88" s="286"/>
      <c r="H88" s="286"/>
      <c r="I88" s="286"/>
      <c r="J88" s="286"/>
      <c r="K88" s="286"/>
      <c r="L88" s="287"/>
      <c r="M88" s="24"/>
      <c r="N88" s="15"/>
      <c r="O88" s="2"/>
      <c r="P88" s="14"/>
      <c r="Q88" s="65"/>
    </row>
    <row r="89" spans="1:17" ht="15">
      <c r="A89" s="25"/>
      <c r="B89" s="26"/>
      <c r="C89" s="292" t="s">
        <v>54</v>
      </c>
      <c r="D89" s="293"/>
      <c r="E89" s="293"/>
      <c r="F89" s="293"/>
      <c r="G89" s="293"/>
      <c r="H89" s="293"/>
      <c r="I89" s="293"/>
      <c r="J89" s="293"/>
      <c r="K89" s="293"/>
      <c r="L89" s="294"/>
      <c r="M89" s="27"/>
      <c r="N89" s="32"/>
      <c r="O89" s="32"/>
      <c r="P89" s="32"/>
      <c r="Q89" s="32"/>
    </row>
    <row r="90" spans="1:17" ht="15">
      <c r="A90" s="299"/>
      <c r="B90" s="300"/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1"/>
    </row>
    <row r="91" spans="1:17" s="31" customFormat="1" ht="15" customHeight="1">
      <c r="A91" s="290" t="s">
        <v>76</v>
      </c>
      <c r="B91" s="291"/>
      <c r="C91" s="29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8"/>
      <c r="P91" s="28"/>
      <c r="Q91" s="133">
        <f>Q89</f>
        <v>0</v>
      </c>
    </row>
    <row r="92" spans="1:17" ht="15">
      <c r="A92" s="297"/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98"/>
    </row>
    <row r="93" spans="1:17" ht="15">
      <c r="A93" s="313" t="s">
        <v>69</v>
      </c>
      <c r="B93" s="314"/>
      <c r="C93" s="321"/>
      <c r="D93" s="322"/>
      <c r="E93" s="322"/>
      <c r="F93" s="324"/>
      <c r="G93" s="318"/>
      <c r="H93" s="319"/>
      <c r="I93" s="314"/>
      <c r="J93" s="318" t="s">
        <v>71</v>
      </c>
      <c r="K93" s="319"/>
      <c r="L93" s="314"/>
      <c r="M93" s="321"/>
      <c r="N93" s="322"/>
      <c r="O93" s="322"/>
      <c r="P93" s="322"/>
      <c r="Q93" s="323"/>
    </row>
    <row r="94" spans="1:17" ht="15">
      <c r="A94" s="313"/>
      <c r="B94" s="314"/>
      <c r="C94" s="315" t="s">
        <v>70</v>
      </c>
      <c r="D94" s="316"/>
      <c r="E94" s="316"/>
      <c r="F94" s="317"/>
      <c r="G94" s="318"/>
      <c r="H94" s="319"/>
      <c r="I94" s="319"/>
      <c r="J94" s="319"/>
      <c r="K94" s="319"/>
      <c r="L94" s="314"/>
      <c r="M94" s="315" t="s">
        <v>70</v>
      </c>
      <c r="N94" s="316"/>
      <c r="O94" s="316"/>
      <c r="P94" s="316"/>
      <c r="Q94" s="320"/>
    </row>
    <row r="95" spans="1:17" ht="15">
      <c r="A95" s="325"/>
      <c r="B95" s="326"/>
      <c r="C95" s="326"/>
      <c r="D95" s="326"/>
      <c r="E95" s="326"/>
      <c r="F95" s="326"/>
      <c r="G95" s="326"/>
      <c r="H95" s="326"/>
      <c r="I95" s="326"/>
      <c r="J95" s="326"/>
      <c r="K95" s="326"/>
      <c r="L95" s="326"/>
      <c r="M95" s="326"/>
      <c r="N95" s="326"/>
      <c r="O95" s="326"/>
      <c r="P95" s="326"/>
      <c r="Q95" s="327"/>
    </row>
    <row r="96" spans="1:17" s="4" customFormat="1" ht="15" customHeight="1">
      <c r="A96" s="134"/>
      <c r="B96" s="135"/>
      <c r="C96" s="136"/>
      <c r="D96" s="136"/>
      <c r="E96" s="137"/>
      <c r="F96" s="138"/>
      <c r="G96" s="138"/>
      <c r="H96" s="138"/>
      <c r="I96" s="137"/>
      <c r="J96" s="138"/>
      <c r="K96" s="295"/>
      <c r="L96" s="295"/>
      <c r="M96" s="295"/>
      <c r="N96" s="295"/>
      <c r="O96" s="295"/>
      <c r="P96" s="295"/>
      <c r="Q96" s="139"/>
    </row>
    <row r="97" ht="15">
      <c r="G97" s="12"/>
    </row>
    <row r="98" ht="15">
      <c r="G98" s="12"/>
    </row>
    <row r="99" ht="15">
      <c r="G99" s="12"/>
    </row>
    <row r="100" ht="15">
      <c r="G100" s="12"/>
    </row>
    <row r="101" spans="7:15" ht="15">
      <c r="G101" s="12"/>
      <c r="M101" s="219"/>
      <c r="O101" s="219"/>
    </row>
    <row r="102" ht="15">
      <c r="G102" s="12"/>
    </row>
    <row r="103" ht="15">
      <c r="G103" s="12"/>
    </row>
  </sheetData>
  <sheetProtection/>
  <mergeCells count="37">
    <mergeCell ref="K96:P96"/>
    <mergeCell ref="A92:Q92"/>
    <mergeCell ref="A90:Q90"/>
    <mergeCell ref="M93:Q93"/>
    <mergeCell ref="A93:B93"/>
    <mergeCell ref="C93:F93"/>
    <mergeCell ref="G93:I93"/>
    <mergeCell ref="J93:L93"/>
    <mergeCell ref="A91:N91"/>
    <mergeCell ref="A95:Q95"/>
    <mergeCell ref="A1:Q1"/>
    <mergeCell ref="A2:Q2"/>
    <mergeCell ref="A3:Q3"/>
    <mergeCell ref="A8:B8"/>
    <mergeCell ref="C8:Q8"/>
    <mergeCell ref="A6:B6"/>
    <mergeCell ref="C4:P4"/>
    <mergeCell ref="A4:B4"/>
    <mergeCell ref="A7:B7"/>
    <mergeCell ref="C5:P5"/>
    <mergeCell ref="M94:Q94"/>
    <mergeCell ref="E9:F9"/>
    <mergeCell ref="G9:I9"/>
    <mergeCell ref="N9:O9"/>
    <mergeCell ref="J9:M9"/>
    <mergeCell ref="C89:L89"/>
    <mergeCell ref="G11:L11"/>
    <mergeCell ref="C88:L88"/>
    <mergeCell ref="A10:J10"/>
    <mergeCell ref="K10:L10"/>
    <mergeCell ref="A5:B5"/>
    <mergeCell ref="A94:B94"/>
    <mergeCell ref="C94:F94"/>
    <mergeCell ref="G94:L94"/>
    <mergeCell ref="C6:P6"/>
    <mergeCell ref="C7:P7"/>
    <mergeCell ref="P10:Q10"/>
  </mergeCells>
  <printOptions gridLines="1" horizontalCentered="1"/>
  <pageMargins left="0" right="0" top="1.1023622047244095" bottom="0.708661417322834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KOMUNALPROJEKTS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KOMUNALPROJEKTS</dc:creator>
  <cp:keywords/>
  <dc:description/>
  <cp:lastModifiedBy>Elin_or</cp:lastModifiedBy>
  <cp:lastPrinted>2012-10-29T13:53:23Z</cp:lastPrinted>
  <dcterms:created xsi:type="dcterms:W3CDTF">1998-06-22T08:16:43Z</dcterms:created>
  <dcterms:modified xsi:type="dcterms:W3CDTF">2013-01-24T13:57:47Z</dcterms:modified>
  <cp:category/>
  <cp:version/>
  <cp:contentType/>
  <cp:contentStatus/>
</cp:coreProperties>
</file>